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file\共有フォルダ\介護保険室\★未分類フォルダ（R3.3.31以前の文書）\地域密着型係\■◇○ケアマネ事業所関係■◇○\特定事業所集中減算\R3\R3前期\案内通知\"/>
    </mc:Choice>
  </mc:AlternateContent>
  <bookViews>
    <workbookView xWindow="0" yWindow="0" windowWidth="16380" windowHeight="8190" activeTab="1"/>
  </bookViews>
  <sheets>
    <sheet name="（記入例）" sheetId="1" r:id="rId1"/>
    <sheet name="様式" sheetId="5" r:id="rId2"/>
    <sheet name="別紙" sheetId="4" r:id="rId3"/>
  </sheets>
  <definedNames>
    <definedName name="__xlnm.Print_Area" localSheetId="0">'（記入例）'!$A$4:$R$102</definedName>
    <definedName name="__xlnm.Print_Area" localSheetId="2">別紙!$A$1:$R$53</definedName>
    <definedName name="__xlnm.Print_Area" localSheetId="1">様式!$A$4:$R$102</definedName>
    <definedName name="__xlnm.Print_Titles" localSheetId="0">'（記入例）'!$2:$3</definedName>
    <definedName name="__xlnm.Print_Titles" localSheetId="2">別紙!#REF!</definedName>
    <definedName name="__xlnm.Print_Titles" localSheetId="1">様式!$2:$3</definedName>
    <definedName name="_xlnm.Print_Area" localSheetId="0">'（記入例）'!$A$4:$R$102</definedName>
    <definedName name="_xlnm.Print_Area" localSheetId="2">別紙!$A$1:$R$53</definedName>
    <definedName name="_xlnm.Print_Area" localSheetId="1">様式!$A$2:$R$105</definedName>
    <definedName name="_xlnm.Print_Titles" localSheetId="0">'（記入例）'!$2:$3</definedName>
    <definedName name="_xlnm.Print_Titles" localSheetId="2">別紙!#REF!</definedName>
    <definedName name="_xlnm.Print_Titles" localSheetId="1">様式!$2:$3</definedName>
  </definedNames>
  <calcPr calcId="162913"/>
</workbook>
</file>

<file path=xl/calcChain.xml><?xml version="1.0" encoding="utf-8"?>
<calcChain xmlns="http://schemas.openxmlformats.org/spreadsheetml/2006/main">
  <c r="Q84" i="5" l="1"/>
  <c r="Q80" i="5"/>
  <c r="Q81" i="5" s="1"/>
  <c r="Q68" i="5"/>
  <c r="Q67" i="5"/>
  <c r="Q63" i="5"/>
  <c r="Q64" i="5" s="1"/>
  <c r="R55" i="5"/>
  <c r="Q55" i="5"/>
  <c r="Q50" i="5"/>
  <c r="Q51" i="5" s="1"/>
  <c r="Q46" i="5"/>
  <c r="Q47" i="5" s="1"/>
  <c r="Q33" i="5"/>
  <c r="Q34" i="5" s="1"/>
  <c r="Q29" i="5"/>
  <c r="Q21" i="5"/>
  <c r="R21" i="5"/>
  <c r="R16" i="5"/>
  <c r="Q16" i="5"/>
  <c r="Q50" i="1"/>
  <c r="Q46" i="1"/>
  <c r="Q33" i="1"/>
  <c r="Q34" i="1" s="1"/>
  <c r="Q21" i="1"/>
  <c r="Q85" i="5"/>
  <c r="I84" i="5"/>
  <c r="P83" i="5"/>
  <c r="O83" i="5"/>
  <c r="N83" i="5"/>
  <c r="M83" i="5"/>
  <c r="L83" i="5"/>
  <c r="K83" i="5"/>
  <c r="I83" i="5"/>
  <c r="I80" i="5"/>
  <c r="P79" i="5"/>
  <c r="O79" i="5"/>
  <c r="N79" i="5"/>
  <c r="M79" i="5"/>
  <c r="L79" i="5"/>
  <c r="K79" i="5"/>
  <c r="I79" i="5"/>
  <c r="Q72" i="5"/>
  <c r="R72" i="5"/>
  <c r="I72" i="5"/>
  <c r="P71" i="5"/>
  <c r="O71" i="5"/>
  <c r="N71" i="5"/>
  <c r="M71" i="5"/>
  <c r="L71" i="5"/>
  <c r="K71" i="5"/>
  <c r="I71" i="5"/>
  <c r="I67" i="5"/>
  <c r="P66" i="5"/>
  <c r="O66" i="5"/>
  <c r="N66" i="5"/>
  <c r="M66" i="5"/>
  <c r="L66" i="5"/>
  <c r="K66" i="5"/>
  <c r="I66" i="5"/>
  <c r="I63" i="5"/>
  <c r="P62" i="5"/>
  <c r="O62" i="5"/>
  <c r="N62" i="5"/>
  <c r="M62" i="5"/>
  <c r="L62" i="5"/>
  <c r="K62" i="5"/>
  <c r="I62" i="5"/>
  <c r="I55" i="5"/>
  <c r="P54" i="5"/>
  <c r="O54" i="5"/>
  <c r="N54" i="5"/>
  <c r="M54" i="5"/>
  <c r="L54" i="5"/>
  <c r="K54" i="5"/>
  <c r="I54" i="5"/>
  <c r="I50" i="5"/>
  <c r="P49" i="5"/>
  <c r="O49" i="5"/>
  <c r="N49" i="5"/>
  <c r="M49" i="5"/>
  <c r="L49" i="5"/>
  <c r="K49" i="5"/>
  <c r="I49" i="5"/>
  <c r="I46" i="5"/>
  <c r="P45" i="5"/>
  <c r="O45" i="5"/>
  <c r="N45" i="5"/>
  <c r="M45" i="5"/>
  <c r="L45" i="5"/>
  <c r="K45" i="5"/>
  <c r="I45" i="5"/>
  <c r="Q38" i="5"/>
  <c r="R38" i="5" s="1"/>
  <c r="I38" i="5"/>
  <c r="P37" i="5"/>
  <c r="O37" i="5"/>
  <c r="N37" i="5"/>
  <c r="M37" i="5"/>
  <c r="L37" i="5"/>
  <c r="K37" i="5"/>
  <c r="I37" i="5"/>
  <c r="I33" i="5"/>
  <c r="P32" i="5"/>
  <c r="O32" i="5"/>
  <c r="N32" i="5"/>
  <c r="M32" i="5"/>
  <c r="L32" i="5"/>
  <c r="K32" i="5"/>
  <c r="I32" i="5"/>
  <c r="I29" i="5"/>
  <c r="P28" i="5"/>
  <c r="O28" i="5"/>
  <c r="N28" i="5"/>
  <c r="M28" i="5"/>
  <c r="L28" i="5"/>
  <c r="K28" i="5"/>
  <c r="I28" i="5"/>
  <c r="I21" i="5"/>
  <c r="P20" i="5"/>
  <c r="O20" i="5"/>
  <c r="N20" i="5"/>
  <c r="M20" i="5"/>
  <c r="L20" i="5"/>
  <c r="K20" i="5"/>
  <c r="I20" i="5"/>
  <c r="P15" i="5"/>
  <c r="O15" i="5"/>
  <c r="N15" i="5"/>
  <c r="M15" i="5"/>
  <c r="L15" i="5"/>
  <c r="K15" i="5"/>
  <c r="I15" i="5"/>
  <c r="U5" i="5"/>
  <c r="U3" i="4"/>
  <c r="I45" i="1"/>
  <c r="K45" i="1"/>
  <c r="L45" i="1"/>
  <c r="M45" i="1"/>
  <c r="N45" i="1"/>
  <c r="O45" i="1"/>
  <c r="P45" i="1"/>
  <c r="I46" i="1"/>
  <c r="Q47" i="1"/>
  <c r="I49" i="1"/>
  <c r="K49" i="1"/>
  <c r="L49" i="1"/>
  <c r="M49" i="1"/>
  <c r="N49" i="1"/>
  <c r="O49" i="1"/>
  <c r="P49" i="1"/>
  <c r="I50" i="1"/>
  <c r="Q51" i="1"/>
  <c r="I22" i="1"/>
  <c r="I24" i="1"/>
  <c r="I23" i="1"/>
  <c r="U5" i="1"/>
  <c r="I15" i="1"/>
  <c r="K15" i="1"/>
  <c r="L15" i="1"/>
  <c r="M15" i="1"/>
  <c r="N15" i="1"/>
  <c r="O15" i="1"/>
  <c r="P15" i="1"/>
  <c r="Q16" i="1"/>
  <c r="R16" i="1" s="1"/>
  <c r="I20" i="1"/>
  <c r="K20" i="1"/>
  <c r="L20" i="1"/>
  <c r="M20" i="1"/>
  <c r="N20" i="1"/>
  <c r="O20" i="1"/>
  <c r="P20" i="1"/>
  <c r="I21" i="1"/>
  <c r="R21" i="1"/>
  <c r="I28" i="1"/>
  <c r="K28" i="1"/>
  <c r="L28" i="1"/>
  <c r="M28" i="1"/>
  <c r="N28" i="1"/>
  <c r="O28" i="1"/>
  <c r="P28" i="1"/>
  <c r="I29" i="1"/>
  <c r="Q29" i="1"/>
  <c r="Q30" i="1"/>
  <c r="I32" i="1"/>
  <c r="K32" i="1"/>
  <c r="L32" i="1"/>
  <c r="M32" i="1"/>
  <c r="N32" i="1"/>
  <c r="O32" i="1"/>
  <c r="P32" i="1"/>
  <c r="I33" i="1"/>
  <c r="I37" i="1"/>
  <c r="K37" i="1"/>
  <c r="L37" i="1"/>
  <c r="M37" i="1"/>
  <c r="N37" i="1"/>
  <c r="O37" i="1"/>
  <c r="P37" i="1"/>
  <c r="I38" i="1"/>
  <c r="Q38" i="1"/>
  <c r="R38" i="1"/>
  <c r="I54" i="1"/>
  <c r="K54" i="1"/>
  <c r="L54" i="1"/>
  <c r="M54" i="1"/>
  <c r="N54" i="1"/>
  <c r="O54" i="1"/>
  <c r="P54" i="1"/>
  <c r="I55" i="1"/>
  <c r="I62" i="1"/>
  <c r="K62" i="1"/>
  <c r="L62" i="1"/>
  <c r="M62" i="1"/>
  <c r="N62" i="1"/>
  <c r="O62" i="1"/>
  <c r="P62" i="1"/>
  <c r="I63" i="1"/>
  <c r="Q64" i="1"/>
  <c r="I66" i="1"/>
  <c r="K66" i="1"/>
  <c r="L66" i="1"/>
  <c r="M66" i="1"/>
  <c r="N66" i="1"/>
  <c r="O66" i="1"/>
  <c r="P66" i="1"/>
  <c r="I67" i="1"/>
  <c r="Q68" i="1"/>
  <c r="I71" i="1"/>
  <c r="K71" i="1"/>
  <c r="L71" i="1"/>
  <c r="M71" i="1"/>
  <c r="N71" i="1"/>
  <c r="O71" i="1"/>
  <c r="P71" i="1"/>
  <c r="I72" i="1"/>
  <c r="Q72" i="1"/>
  <c r="R72" i="1"/>
  <c r="I79" i="1"/>
  <c r="K79" i="1"/>
  <c r="L79" i="1"/>
  <c r="M79" i="1"/>
  <c r="N79" i="1"/>
  <c r="O79" i="1"/>
  <c r="P79" i="1"/>
  <c r="I80" i="1"/>
  <c r="Q80" i="1"/>
  <c r="Q81" i="1" s="1"/>
  <c r="I83" i="1"/>
  <c r="K83" i="1"/>
  <c r="L83" i="1"/>
  <c r="M83" i="1"/>
  <c r="N83" i="1"/>
  <c r="O83" i="1"/>
  <c r="P83" i="1"/>
  <c r="I84" i="1"/>
  <c r="Q84" i="1"/>
  <c r="Q85" i="1"/>
  <c r="Q30" i="5"/>
</calcChain>
</file>

<file path=xl/comments1.xml><?xml version="1.0" encoding="utf-8"?>
<comments xmlns="http://schemas.openxmlformats.org/spreadsheetml/2006/main">
  <authors>
    <author/>
  </authors>
  <commentList>
    <comment ref="H2" authorId="0" shapeId="0">
      <text>
        <r>
          <rPr>
            <b/>
            <sz val="11"/>
            <color indexed="8"/>
            <rFont val="DejaVu Sans"/>
            <family val="2"/>
          </rPr>
          <t>入力する判定期間をプルダウンメニューから選択してください。</t>
        </r>
      </text>
    </comment>
  </commentList>
</comments>
</file>

<file path=xl/comments2.xml><?xml version="1.0" encoding="utf-8"?>
<comments xmlns="http://schemas.openxmlformats.org/spreadsheetml/2006/main">
  <authors>
    <author/>
  </authors>
  <commentList>
    <comment ref="H2" authorId="0" shapeId="0">
      <text>
        <r>
          <rPr>
            <b/>
            <sz val="11"/>
            <color indexed="8"/>
            <rFont val="ＭＳ Ｐゴシック"/>
            <family val="3"/>
            <charset val="128"/>
          </rPr>
          <t>入力する判定期間をプルダウンメニューから選択してください。</t>
        </r>
      </text>
    </comment>
  </commentList>
</comments>
</file>

<file path=xl/sharedStrings.xml><?xml version="1.0" encoding="utf-8"?>
<sst xmlns="http://schemas.openxmlformats.org/spreadsheetml/2006/main" count="319" uniqueCount="90">
  <si>
    <t>令和</t>
  </si>
  <si>
    <t>年度</t>
  </si>
  <si>
    <t>前</t>
  </si>
  <si>
    <t>期用</t>
  </si>
  <si>
    <t>居宅介護支援における特定事業所集中減算チェックシート（提出用　兼　保存用）</t>
  </si>
  <si>
    <t>年</t>
  </si>
  <si>
    <t>月</t>
  </si>
  <si>
    <t>日作成</t>
  </si>
  <si>
    <t>法人名</t>
  </si>
  <si>
    <t>代表者の職・氏名</t>
  </si>
  <si>
    <t>ア</t>
  </si>
  <si>
    <t>事業所番号</t>
  </si>
  <si>
    <t>イ</t>
  </si>
  <si>
    <t>事業所名称</t>
  </si>
  <si>
    <t>ウ</t>
  </si>
  <si>
    <t>事業所住所</t>
  </si>
  <si>
    <t>エ</t>
  </si>
  <si>
    <t>電話番号</t>
  </si>
  <si>
    <t>作成者</t>
  </si>
  <si>
    <t>判定期間</t>
  </si>
  <si>
    <t>計</t>
  </si>
  <si>
    <t>月平均</t>
  </si>
  <si>
    <t>居宅サービス計画の総数（介護予防は含まない）</t>
  </si>
  <si>
    <t>後</t>
  </si>
  <si>
    <t>※該当するすべてのサービスについて、記入してください。</t>
  </si>
  <si>
    <t>サービス名称</t>
  </si>
  <si>
    <t>訪問介護</t>
  </si>
  <si>
    <t>訪問介護を位置付けた
居宅サービス計画数</t>
  </si>
  <si>
    <r>
      <rPr>
        <sz val="10"/>
        <color indexed="8"/>
        <rFont val="DejaVu Sans"/>
        <family val="2"/>
      </rPr>
      <t>計</t>
    </r>
    <r>
      <rPr>
        <sz val="10"/>
        <color indexed="8"/>
        <rFont val="HG丸ｺﾞｼｯｸM-PRO"/>
        <family val="3"/>
        <charset val="128"/>
      </rPr>
      <t>(</t>
    </r>
    <r>
      <rPr>
        <sz val="10"/>
        <color indexed="8"/>
        <rFont val="DejaVu Sans"/>
        <family val="2"/>
      </rPr>
      <t>Ａ</t>
    </r>
    <r>
      <rPr>
        <sz val="10"/>
        <color indexed="8"/>
        <rFont val="HG丸ｺﾞｼｯｸM-PRO"/>
        <family val="3"/>
        <charset val="128"/>
      </rPr>
      <t>)</t>
    </r>
  </si>
  <si>
    <t>紹介率最高法人</t>
  </si>
  <si>
    <t>法人名称</t>
  </si>
  <si>
    <t>法人所在地</t>
  </si>
  <si>
    <t>法人代表者職氏名</t>
  </si>
  <si>
    <r>
      <rPr>
        <sz val="11"/>
        <rFont val="DejaVu Sans"/>
        <family val="2"/>
      </rPr>
      <t xml:space="preserve">上記法人の運営している事業所
</t>
    </r>
    <r>
      <rPr>
        <sz val="8"/>
        <rFont val="DejaVu Sans"/>
        <family val="2"/>
      </rPr>
      <t>（３事業所以上となる場合は別紙を作成してください。）</t>
    </r>
  </si>
  <si>
    <t>紹介率最高法人を位置付けた居宅サービス計画数</t>
  </si>
  <si>
    <r>
      <rPr>
        <sz val="10"/>
        <color indexed="8"/>
        <rFont val="DejaVu Sans"/>
        <family val="2"/>
      </rPr>
      <t>計</t>
    </r>
    <r>
      <rPr>
        <sz val="10"/>
        <color indexed="8"/>
        <rFont val="HG丸ｺﾞｼｯｸM-PRO"/>
        <family val="3"/>
        <charset val="128"/>
      </rPr>
      <t>(</t>
    </r>
    <r>
      <rPr>
        <sz val="10"/>
        <color indexed="8"/>
        <rFont val="DejaVu Sans"/>
        <family val="2"/>
      </rPr>
      <t>Ｂ</t>
    </r>
    <r>
      <rPr>
        <sz val="10"/>
        <color indexed="8"/>
        <rFont val="HG丸ｺﾞｼｯｸM-PRO"/>
        <family val="3"/>
        <charset val="128"/>
      </rPr>
      <t>)</t>
    </r>
  </si>
  <si>
    <r>
      <rPr>
        <sz val="11"/>
        <rFont val="DejaVu Sans"/>
        <family val="2"/>
      </rPr>
      <t>割合：</t>
    </r>
    <r>
      <rPr>
        <sz val="11"/>
        <rFont val="HG丸ｺﾞｼｯｸM-PRO"/>
        <family val="3"/>
        <charset val="128"/>
      </rPr>
      <t>B÷A×100</t>
    </r>
    <r>
      <rPr>
        <sz val="11"/>
        <rFont val="DejaVu Sans"/>
        <family val="2"/>
      </rPr>
      <t>（単位：％）</t>
    </r>
  </si>
  <si>
    <r>
      <rPr>
        <sz val="10"/>
        <color indexed="8"/>
        <rFont val="DejaVu Sans"/>
        <family val="2"/>
      </rPr>
      <t>計</t>
    </r>
    <r>
      <rPr>
        <sz val="10"/>
        <color indexed="8"/>
        <rFont val="HG丸ｺﾞｼｯｸM-PRO"/>
        <family val="3"/>
        <charset val="128"/>
      </rPr>
      <t>(</t>
    </r>
    <r>
      <rPr>
        <sz val="10"/>
        <color indexed="8"/>
        <rFont val="DejaVu Sans"/>
        <family val="2"/>
      </rPr>
      <t>Ｃ</t>
    </r>
    <r>
      <rPr>
        <sz val="10"/>
        <color indexed="8"/>
        <rFont val="HG丸ｺﾞｼｯｸM-PRO"/>
        <family val="3"/>
        <charset val="128"/>
      </rPr>
      <t>)</t>
    </r>
  </si>
  <si>
    <r>
      <rPr>
        <sz val="11"/>
        <rFont val="DejaVu Sans"/>
        <family val="2"/>
      </rPr>
      <t>除外後の割合：（（Ｂ）－（Ｃ））</t>
    </r>
    <r>
      <rPr>
        <sz val="11"/>
        <rFont val="HG丸ｺﾞｼｯｸM-PRO"/>
        <family val="3"/>
        <charset val="128"/>
      </rPr>
      <t>÷</t>
    </r>
    <r>
      <rPr>
        <sz val="11"/>
        <rFont val="DejaVu Sans"/>
        <family val="2"/>
      </rPr>
      <t>（（Ａ）－（Ｃ））</t>
    </r>
    <r>
      <rPr>
        <sz val="11"/>
        <rFont val="HG丸ｺﾞｼｯｸM-PRO"/>
        <family val="3"/>
        <charset val="128"/>
      </rPr>
      <t>×</t>
    </r>
    <r>
      <rPr>
        <sz val="11"/>
        <rFont val="DejaVu Sans"/>
        <family val="2"/>
      </rPr>
      <t>１００（単位：％）</t>
    </r>
  </si>
  <si>
    <t>通所介護</t>
  </si>
  <si>
    <t>通所介護を位置付けた
居宅サービス計画数</t>
  </si>
  <si>
    <t>福祉用具貸与</t>
  </si>
  <si>
    <t>福祉用具貸与を位置付けた
居宅サービス計画数</t>
  </si>
  <si>
    <t>地域密着型通所介護</t>
  </si>
  <si>
    <t>地域密着型通所介護を位置付けた
居宅サービス計画数</t>
  </si>
  <si>
    <t>（別紙）</t>
  </si>
  <si>
    <t>上記法人の運営している事業所</t>
  </si>
  <si>
    <t>石岡市長　　様</t>
    <rPh sb="0" eb="2">
      <t>イシオカ</t>
    </rPh>
    <rPh sb="2" eb="3">
      <t>シ</t>
    </rPh>
    <rPh sb="3" eb="4">
      <t>チョウ</t>
    </rPh>
    <rPh sb="6" eb="7">
      <t>サマ</t>
    </rPh>
    <phoneticPr fontId="24"/>
  </si>
  <si>
    <t>代表取締役　〇〇〇〇</t>
    <phoneticPr fontId="24"/>
  </si>
  <si>
    <t>〇〇居宅介護支援事業所</t>
    <phoneticPr fontId="24"/>
  </si>
  <si>
    <t>石岡市○○１丁目○○－○○</t>
    <rPh sb="0" eb="2">
      <t>イシオカ</t>
    </rPh>
    <rPh sb="2" eb="3">
      <t>シ</t>
    </rPh>
    <phoneticPr fontId="24"/>
  </si>
  <si>
    <t>○○ー○○○○</t>
    <phoneticPr fontId="24"/>
  </si>
  <si>
    <t>〇〇〇〇</t>
    <phoneticPr fontId="24"/>
  </si>
  <si>
    <t>〇〇〇〇〇</t>
    <phoneticPr fontId="24"/>
  </si>
  <si>
    <t>〇〇訪問介護センター</t>
    <phoneticPr fontId="24"/>
  </si>
  <si>
    <t>株式会社　〇〇</t>
    <phoneticPr fontId="24"/>
  </si>
  <si>
    <t>８０％を超えている場合の正当な理由（１）～（８）までのいずれかを記載</t>
    <rPh sb="32" eb="34">
      <t>キサイ</t>
    </rPh>
    <phoneticPr fontId="24"/>
  </si>
  <si>
    <t>上記の正当な理由で（６）を
選択している場合で除外できる計画数</t>
    <phoneticPr fontId="24"/>
  </si>
  <si>
    <t>８０％を超えている場合の正当な理由（１）～（８）までのいずれかを記載</t>
    <phoneticPr fontId="24"/>
  </si>
  <si>
    <t>８０％を超えている場合の正当な理由（１）～（８）までのいずれかを記載</t>
    <phoneticPr fontId="24"/>
  </si>
  <si>
    <t>（１）</t>
    <phoneticPr fontId="24"/>
  </si>
  <si>
    <t>（２）</t>
    <phoneticPr fontId="24"/>
  </si>
  <si>
    <t>（３）</t>
    <phoneticPr fontId="24"/>
  </si>
  <si>
    <t>（４）</t>
    <phoneticPr fontId="24"/>
  </si>
  <si>
    <t>（５）</t>
    <phoneticPr fontId="24"/>
  </si>
  <si>
    <t>（６）</t>
    <phoneticPr fontId="24"/>
  </si>
  <si>
    <t>（７）</t>
    <phoneticPr fontId="24"/>
  </si>
  <si>
    <t>（８）</t>
    <phoneticPr fontId="24"/>
  </si>
  <si>
    <t>※１</t>
    <phoneticPr fontId="24"/>
  </si>
  <si>
    <t>前期とは，３月１日から８月末日</t>
    <rPh sb="0" eb="2">
      <t>ゼンキ</t>
    </rPh>
    <rPh sb="6" eb="7">
      <t>ガツ</t>
    </rPh>
    <rPh sb="8" eb="9">
      <t>ニチ</t>
    </rPh>
    <rPh sb="12" eb="13">
      <t>ガツ</t>
    </rPh>
    <rPh sb="13" eb="14">
      <t>マツ</t>
    </rPh>
    <rPh sb="14" eb="15">
      <t>ビ</t>
    </rPh>
    <phoneticPr fontId="24"/>
  </si>
  <si>
    <t>後期とは，９月１日から２月末日</t>
    <rPh sb="0" eb="2">
      <t>コウキ</t>
    </rPh>
    <rPh sb="6" eb="7">
      <t>ガツ</t>
    </rPh>
    <rPh sb="8" eb="9">
      <t>ニチ</t>
    </rPh>
    <rPh sb="12" eb="13">
      <t>ガツ</t>
    </rPh>
    <rPh sb="13" eb="15">
      <t>マツジツ</t>
    </rPh>
    <phoneticPr fontId="24"/>
  </si>
  <si>
    <t>この書類は、すべての居宅介護支援事業所が作成し、5年間保存しなければなりません。</t>
    <phoneticPr fontId="24"/>
  </si>
  <si>
    <t>事業所ごとに作成してください。法人単位ではありません。</t>
    <phoneticPr fontId="24"/>
  </si>
  <si>
    <t>紹介率最高法人の事業所が３つ以上ある場合は、別紙に記入してください。</t>
    <phoneticPr fontId="24"/>
  </si>
  <si>
    <t>記載された理由が正当な理由に該当するものかどうかは石岡市において適正に判断いたします。</t>
    <rPh sb="25" eb="28">
      <t>イシオカシ</t>
    </rPh>
    <rPh sb="32" eb="34">
      <t>テキセイ</t>
    </rPh>
    <rPh sb="35" eb="37">
      <t>ハンダン</t>
    </rPh>
    <phoneticPr fontId="24"/>
  </si>
  <si>
    <t>上記の正当な理由で（６）を
選択している場合で除外できる計画数</t>
    <phoneticPr fontId="24"/>
  </si>
  <si>
    <t>上記の正当な理由で（６）を
選択している場合で除外できる計画数</t>
    <phoneticPr fontId="24"/>
  </si>
  <si>
    <t>　当該居宅介護支援事業所の通常の事業の実施地域に，通院等乗降介助を行っているしてい訪問介護事業所が５事業所未満しかなく，紹介率最高法人を位置付けた訪問介護に係る居宅サービス計画数から通院等乗降介助を位置づけた訪問介護に係る居宅サービス計画数を除いて再計算すると，当該紹介率が80％以下となる場合</t>
    <rPh sb="1" eb="3">
      <t>トウガイ</t>
    </rPh>
    <rPh sb="3" eb="5">
      <t>キョタク</t>
    </rPh>
    <rPh sb="5" eb="7">
      <t>カイゴ</t>
    </rPh>
    <rPh sb="7" eb="9">
      <t>シエン</t>
    </rPh>
    <rPh sb="9" eb="12">
      <t>ジギョウショ</t>
    </rPh>
    <rPh sb="13" eb="15">
      <t>ツウジョウ</t>
    </rPh>
    <rPh sb="16" eb="18">
      <t>ジギョウ</t>
    </rPh>
    <rPh sb="19" eb="21">
      <t>ジッシ</t>
    </rPh>
    <rPh sb="21" eb="23">
      <t>チイキ</t>
    </rPh>
    <rPh sb="25" eb="27">
      <t>ツウイン</t>
    </rPh>
    <rPh sb="27" eb="28">
      <t>トウ</t>
    </rPh>
    <rPh sb="28" eb="30">
      <t>ジョウコウ</t>
    </rPh>
    <rPh sb="30" eb="32">
      <t>カイジョ</t>
    </rPh>
    <rPh sb="33" eb="34">
      <t>オコナ</t>
    </rPh>
    <rPh sb="41" eb="43">
      <t>ホウモン</t>
    </rPh>
    <rPh sb="43" eb="45">
      <t>カイゴ</t>
    </rPh>
    <rPh sb="45" eb="48">
      <t>ジギョウショ</t>
    </rPh>
    <rPh sb="50" eb="53">
      <t>ジギョウショ</t>
    </rPh>
    <rPh sb="53" eb="55">
      <t>ミマン</t>
    </rPh>
    <rPh sb="60" eb="62">
      <t>ショウカイ</t>
    </rPh>
    <rPh sb="62" eb="63">
      <t>リツ</t>
    </rPh>
    <rPh sb="63" eb="65">
      <t>サイコウ</t>
    </rPh>
    <rPh sb="65" eb="67">
      <t>ホウジン</t>
    </rPh>
    <rPh sb="68" eb="70">
      <t>イチ</t>
    </rPh>
    <rPh sb="70" eb="71">
      <t>ヅ</t>
    </rPh>
    <rPh sb="73" eb="75">
      <t>ホウモン</t>
    </rPh>
    <rPh sb="75" eb="77">
      <t>カイゴ</t>
    </rPh>
    <rPh sb="78" eb="79">
      <t>カカ</t>
    </rPh>
    <rPh sb="80" eb="82">
      <t>キョタク</t>
    </rPh>
    <rPh sb="86" eb="88">
      <t>ケイカク</t>
    </rPh>
    <rPh sb="88" eb="89">
      <t>スウ</t>
    </rPh>
    <rPh sb="91" eb="93">
      <t>ツウイン</t>
    </rPh>
    <rPh sb="93" eb="94">
      <t>トウ</t>
    </rPh>
    <rPh sb="94" eb="96">
      <t>ジョウコウ</t>
    </rPh>
    <rPh sb="96" eb="98">
      <t>カイジョ</t>
    </rPh>
    <rPh sb="99" eb="101">
      <t>イチ</t>
    </rPh>
    <rPh sb="104" eb="106">
      <t>ホウモン</t>
    </rPh>
    <rPh sb="106" eb="108">
      <t>カイゴ</t>
    </rPh>
    <rPh sb="109" eb="110">
      <t>カカ</t>
    </rPh>
    <rPh sb="111" eb="113">
      <t>キョタク</t>
    </rPh>
    <rPh sb="117" eb="119">
      <t>ケイカク</t>
    </rPh>
    <rPh sb="119" eb="120">
      <t>スウ</t>
    </rPh>
    <rPh sb="121" eb="122">
      <t>ノゾ</t>
    </rPh>
    <rPh sb="124" eb="127">
      <t>サイケイサン</t>
    </rPh>
    <rPh sb="131" eb="133">
      <t>トウガイ</t>
    </rPh>
    <rPh sb="133" eb="135">
      <t>ショウカイ</t>
    </rPh>
    <rPh sb="135" eb="136">
      <t>リツ</t>
    </rPh>
    <rPh sb="140" eb="142">
      <t>イカ</t>
    </rPh>
    <rPh sb="145" eb="147">
      <t>バアイ</t>
    </rPh>
    <phoneticPr fontId="24"/>
  </si>
  <si>
    <t>　特別地域居宅介護支援加算を受けている場合</t>
    <rPh sb="1" eb="3">
      <t>トクベツ</t>
    </rPh>
    <rPh sb="3" eb="5">
      <t>チイキ</t>
    </rPh>
    <rPh sb="5" eb="7">
      <t>キョタク</t>
    </rPh>
    <rPh sb="7" eb="9">
      <t>カイゴ</t>
    </rPh>
    <rPh sb="9" eb="11">
      <t>シエン</t>
    </rPh>
    <rPh sb="11" eb="13">
      <t>カサン</t>
    </rPh>
    <rPh sb="14" eb="15">
      <t>ウ</t>
    </rPh>
    <rPh sb="19" eb="21">
      <t>バアイ</t>
    </rPh>
    <phoneticPr fontId="24"/>
  </si>
  <si>
    <t>　判定機関（前６月間）の１月当たりの平均居宅サービス計画件数が20件以下である場合</t>
    <rPh sb="1" eb="3">
      <t>ハンテイ</t>
    </rPh>
    <rPh sb="3" eb="5">
      <t>キカン</t>
    </rPh>
    <rPh sb="6" eb="7">
      <t>マエ</t>
    </rPh>
    <rPh sb="8" eb="9">
      <t>ツキ</t>
    </rPh>
    <rPh sb="9" eb="10">
      <t>カン</t>
    </rPh>
    <rPh sb="13" eb="14">
      <t>ツキ</t>
    </rPh>
    <rPh sb="14" eb="15">
      <t>ア</t>
    </rPh>
    <rPh sb="18" eb="20">
      <t>ヘイキン</t>
    </rPh>
    <rPh sb="20" eb="22">
      <t>キョタク</t>
    </rPh>
    <rPh sb="26" eb="28">
      <t>ケイカク</t>
    </rPh>
    <rPh sb="28" eb="30">
      <t>ケンスウ</t>
    </rPh>
    <rPh sb="33" eb="34">
      <t>ケン</t>
    </rPh>
    <rPh sb="34" eb="36">
      <t>イカ</t>
    </rPh>
    <rPh sb="39" eb="41">
      <t>バアイ</t>
    </rPh>
    <phoneticPr fontId="24"/>
  </si>
  <si>
    <t>　判定機関（前６月間）において訪問介護サービス等を位置づけた居宅サービス計画数が各サービスでみた場合に１月当たり平均１０件以下である場合</t>
    <rPh sb="15" eb="17">
      <t>ホウモン</t>
    </rPh>
    <rPh sb="17" eb="19">
      <t>カイゴ</t>
    </rPh>
    <rPh sb="23" eb="24">
      <t>トウ</t>
    </rPh>
    <rPh sb="25" eb="27">
      <t>イチ</t>
    </rPh>
    <rPh sb="30" eb="32">
      <t>キョタク</t>
    </rPh>
    <rPh sb="36" eb="38">
      <t>ケイカク</t>
    </rPh>
    <rPh sb="38" eb="39">
      <t>スウ</t>
    </rPh>
    <rPh sb="40" eb="41">
      <t>カク</t>
    </rPh>
    <rPh sb="48" eb="50">
      <t>バアイ</t>
    </rPh>
    <rPh sb="52" eb="53">
      <t>ツキ</t>
    </rPh>
    <rPh sb="53" eb="54">
      <t>ア</t>
    </rPh>
    <rPh sb="56" eb="58">
      <t>ヘイキン</t>
    </rPh>
    <rPh sb="60" eb="61">
      <t>ケン</t>
    </rPh>
    <rPh sb="61" eb="63">
      <t>イカ</t>
    </rPh>
    <rPh sb="66" eb="68">
      <t>バアイ</t>
    </rPh>
    <phoneticPr fontId="24"/>
  </si>
  <si>
    <t>　当該居宅介護支援事業所の通常の事業の実施地域に，訪問介護サービス等が各サービスごとでみた場合に５事業所未満しかない場合（事業所数は判定期間中の平均とする。）</t>
    <rPh sb="1" eb="3">
      <t>トウガイ</t>
    </rPh>
    <rPh sb="3" eb="5">
      <t>キョタク</t>
    </rPh>
    <rPh sb="5" eb="7">
      <t>カイゴ</t>
    </rPh>
    <rPh sb="7" eb="9">
      <t>シエン</t>
    </rPh>
    <rPh sb="9" eb="12">
      <t>ジギョウショ</t>
    </rPh>
    <rPh sb="13" eb="15">
      <t>ツウジョウ</t>
    </rPh>
    <rPh sb="16" eb="18">
      <t>ジギョウ</t>
    </rPh>
    <rPh sb="19" eb="21">
      <t>ジッシ</t>
    </rPh>
    <rPh sb="21" eb="23">
      <t>チイキ</t>
    </rPh>
    <rPh sb="25" eb="27">
      <t>ホウモン</t>
    </rPh>
    <rPh sb="27" eb="29">
      <t>カイゴ</t>
    </rPh>
    <rPh sb="33" eb="34">
      <t>トウ</t>
    </rPh>
    <rPh sb="35" eb="36">
      <t>カク</t>
    </rPh>
    <rPh sb="45" eb="47">
      <t>バアイ</t>
    </rPh>
    <rPh sb="49" eb="52">
      <t>ジギョウショ</t>
    </rPh>
    <rPh sb="52" eb="54">
      <t>ミマン</t>
    </rPh>
    <rPh sb="58" eb="60">
      <t>バアイ</t>
    </rPh>
    <rPh sb="61" eb="64">
      <t>ジギョウショ</t>
    </rPh>
    <rPh sb="64" eb="65">
      <t>スウ</t>
    </rPh>
    <rPh sb="66" eb="68">
      <t>ハンテイ</t>
    </rPh>
    <rPh sb="68" eb="71">
      <t>キカンチュウ</t>
    </rPh>
    <rPh sb="72" eb="74">
      <t>ヘイキン</t>
    </rPh>
    <phoneticPr fontId="24"/>
  </si>
  <si>
    <t>判定期間中に新規指定を受けた場合</t>
    <rPh sb="0" eb="2">
      <t>ハンテイ</t>
    </rPh>
    <rPh sb="2" eb="5">
      <t>キカンチュウ</t>
    </rPh>
    <rPh sb="6" eb="8">
      <t>シンキ</t>
    </rPh>
    <rPh sb="8" eb="10">
      <t>シテイ</t>
    </rPh>
    <rPh sb="11" eb="12">
      <t>ウ</t>
    </rPh>
    <rPh sb="14" eb="16">
      <t>バアイ</t>
    </rPh>
    <phoneticPr fontId="24"/>
  </si>
  <si>
    <t>　判定期間中に休止をした場合</t>
    <rPh sb="1" eb="6">
      <t>ハンテイキカンチュウ</t>
    </rPh>
    <rPh sb="7" eb="9">
      <t>キュウシ</t>
    </rPh>
    <rPh sb="12" eb="14">
      <t>バアイ</t>
    </rPh>
    <phoneticPr fontId="24"/>
  </si>
  <si>
    <t>サービスの質が高いことによる利用者の希望を勘案した場合等により，特定の事業所に集中していると認められる場合
※その他，困難事例等で特定の事業所に集中する場合は，利用者からの理由及び地域ケア会議等で意見・助言を受けていること</t>
    <rPh sb="5" eb="6">
      <t>シツ</t>
    </rPh>
    <rPh sb="7" eb="8">
      <t>タカ</t>
    </rPh>
    <rPh sb="14" eb="17">
      <t>リヨウシャ</t>
    </rPh>
    <rPh sb="18" eb="20">
      <t>キボウ</t>
    </rPh>
    <rPh sb="21" eb="23">
      <t>カンアン</t>
    </rPh>
    <rPh sb="25" eb="27">
      <t>バアイ</t>
    </rPh>
    <rPh sb="27" eb="28">
      <t>トウ</t>
    </rPh>
    <rPh sb="32" eb="34">
      <t>トクテイ</t>
    </rPh>
    <rPh sb="35" eb="38">
      <t>ジギョウショ</t>
    </rPh>
    <rPh sb="39" eb="41">
      <t>シュウチュウ</t>
    </rPh>
    <rPh sb="46" eb="47">
      <t>ミト</t>
    </rPh>
    <rPh sb="51" eb="53">
      <t>バアイ</t>
    </rPh>
    <rPh sb="57" eb="58">
      <t>ホカ</t>
    </rPh>
    <rPh sb="59" eb="61">
      <t>コンナン</t>
    </rPh>
    <rPh sb="61" eb="63">
      <t>ジレイ</t>
    </rPh>
    <rPh sb="63" eb="64">
      <t>トウ</t>
    </rPh>
    <rPh sb="65" eb="67">
      <t>トクテイ</t>
    </rPh>
    <rPh sb="68" eb="71">
      <t>ジギョウショ</t>
    </rPh>
    <rPh sb="72" eb="74">
      <t>シュウチュウ</t>
    </rPh>
    <rPh sb="76" eb="78">
      <t>バアイ</t>
    </rPh>
    <rPh sb="80" eb="83">
      <t>リヨウシャ</t>
    </rPh>
    <rPh sb="86" eb="88">
      <t>リユウ</t>
    </rPh>
    <rPh sb="88" eb="89">
      <t>オヨ</t>
    </rPh>
    <rPh sb="90" eb="92">
      <t>チイキ</t>
    </rPh>
    <rPh sb="94" eb="96">
      <t>カイギ</t>
    </rPh>
    <rPh sb="96" eb="97">
      <t>トウ</t>
    </rPh>
    <rPh sb="98" eb="100">
      <t>イケン</t>
    </rPh>
    <rPh sb="101" eb="103">
      <t>ジョゲン</t>
    </rPh>
    <rPh sb="104" eb="105">
      <t>ウ</t>
    </rPh>
    <phoneticPr fontId="24"/>
  </si>
  <si>
    <t>除外できる計画数の考え方について
（６）を選択した場合、地域ケア会議等で支援内容（必要性等も含む）について意見・助言を受けた件数</t>
    <phoneticPr fontId="24"/>
  </si>
  <si>
    <t>　紹介率が８０％を超えている場合は、その正当な理由を、次の（１）～（８）より選択し、サービスごとに記載してください。なお、（６）を選択した場合は、除外することができる計画数の記載も必要です。</t>
    <phoneticPr fontId="24"/>
  </si>
  <si>
    <t>いずれかのサービスの割合が80％を超えているときは，こちらの書類を石岡市へご提出ください。</t>
    <rPh sb="10" eb="12">
      <t>ワリアイ</t>
    </rPh>
    <rPh sb="17" eb="18">
      <t>コ</t>
    </rPh>
    <rPh sb="30" eb="32">
      <t>ショルイ</t>
    </rPh>
    <rPh sb="33" eb="36">
      <t>イシオカシ</t>
    </rPh>
    <rPh sb="38" eb="40">
      <t>テイシュツ</t>
    </rPh>
    <phoneticPr fontId="24"/>
  </si>
  <si>
    <t>　紹介率が８０％を超えている場合は、その正当な理由を、次の（１）～（８）から選択し、サービスごとに記載してください。なお、（６）を選択した場合は、除外することができる計画数の記載も必要です。</t>
    <phoneticPr fontId="24"/>
  </si>
  <si>
    <t>提出期限は前期９月１５日，後期３月１５日となります。</t>
    <rPh sb="0" eb="2">
      <t>テイシュツ</t>
    </rPh>
    <rPh sb="2" eb="4">
      <t>キゲン</t>
    </rPh>
    <rPh sb="5" eb="7">
      <t>ゼンキ</t>
    </rPh>
    <rPh sb="8" eb="9">
      <t>ガツ</t>
    </rPh>
    <rPh sb="11" eb="12">
      <t>ニチ</t>
    </rPh>
    <rPh sb="13" eb="15">
      <t>コウキ</t>
    </rPh>
    <rPh sb="16" eb="17">
      <t>ガツ</t>
    </rPh>
    <rPh sb="19" eb="20">
      <t>ニチ</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</si>
</sst>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ggge&quot;年&quot;m&quot;月&quot;d&quot;日&quot;;@"/>
    <numFmt numFmtId="177" formatCode="#,##0_ "/>
    <numFmt numFmtId="178" formatCode="#,###"/>
    <numFmt numFmtId="179" formatCode="#,##0.00_ "/>
    <numFmt numFmtId="180" formatCode="0.0%"/>
    <numFmt numFmtId="181" formatCode="0_ "/>
  </numFmts>
  <fonts count="32">
    <font>
      <sz val="11"/>
      <name val="ＭＳ Ｐゴシック"/>
      <family val="3"/>
      <charset val="128"/>
    </font>
    <font>
      <sz val="11"/>
      <name val="HG丸ｺﾞｼｯｸM-PRO"/>
      <family val="3"/>
      <charset val="128"/>
    </font>
    <font>
      <sz val="9"/>
      <name val="HG丸ｺﾞｼｯｸM-PRO"/>
      <family val="3"/>
      <charset val="128"/>
    </font>
    <font>
      <sz val="12"/>
      <name val="DejaVu Sans"/>
      <family val="2"/>
    </font>
    <font>
      <sz val="14"/>
      <color indexed="10"/>
      <name val="HGP教科書体"/>
      <family val="1"/>
      <charset val="128"/>
    </font>
    <font>
      <sz val="14"/>
      <color indexed="10"/>
      <name val="DejaVu Sans"/>
      <family val="2"/>
    </font>
    <font>
      <sz val="12"/>
      <color indexed="8"/>
      <name val="DejaVu Sans"/>
      <family val="2"/>
    </font>
    <font>
      <sz val="11"/>
      <color indexed="8"/>
      <name val="HG丸ｺﾞｼｯｸM-PRO"/>
      <family val="3"/>
      <charset val="128"/>
    </font>
    <font>
      <sz val="11"/>
      <color indexed="8"/>
      <name val="DejaVu Sans"/>
      <family val="2"/>
    </font>
    <font>
      <sz val="11"/>
      <name val="DejaVu Sans"/>
      <family val="2"/>
    </font>
    <font>
      <sz val="12"/>
      <color indexed="10"/>
      <name val="DejaVu Sans"/>
      <family val="2"/>
    </font>
    <font>
      <sz val="10"/>
      <color indexed="8"/>
      <name val="HG丸ｺﾞｼｯｸM-PRO"/>
      <family val="3"/>
      <charset val="128"/>
    </font>
    <font>
      <sz val="10"/>
      <color indexed="8"/>
      <name val="DejaVu Sans"/>
      <family val="2"/>
    </font>
    <font>
      <sz val="10"/>
      <name val="DejaVu Sans"/>
      <family val="2"/>
    </font>
    <font>
      <sz val="14"/>
      <name val="HGP教科書体"/>
      <family val="1"/>
      <charset val="128"/>
    </font>
    <font>
      <sz val="10"/>
      <name val="HG丸ｺﾞｼｯｸM-PRO"/>
      <family val="3"/>
      <charset val="128"/>
    </font>
    <font>
      <sz val="12"/>
      <color indexed="10"/>
      <name val="HGP教科書体"/>
      <family val="1"/>
      <charset val="128"/>
    </font>
    <font>
      <sz val="8"/>
      <name val="DejaVu Sans"/>
      <family val="2"/>
    </font>
    <font>
      <sz val="7.5"/>
      <color indexed="8"/>
      <name val="DejaVu Sans"/>
      <family val="2"/>
    </font>
    <font>
      <sz val="12"/>
      <name val="HGP教科書体"/>
      <family val="1"/>
      <charset val="128"/>
    </font>
    <font>
      <sz val="10"/>
      <color indexed="10"/>
      <name val="HG丸ｺﾞｼｯｸM-PRO"/>
      <family val="3"/>
      <charset val="128"/>
    </font>
    <font>
      <sz val="8"/>
      <color indexed="8"/>
      <name val="DejaVu Sans"/>
      <family val="2"/>
    </font>
    <font>
      <sz val="12"/>
      <name val="HG丸ｺﾞｼｯｸM-PRO"/>
      <family val="3"/>
      <charset val="128"/>
    </font>
    <font>
      <b/>
      <sz val="11"/>
      <color indexed="8"/>
      <name val="DejaVu Sans"/>
      <family val="2"/>
    </font>
    <font>
      <sz val="6"/>
      <name val="ＭＳ Ｐゴシック"/>
      <family val="3"/>
      <charset val="128"/>
    </font>
    <font>
      <sz val="12"/>
      <color indexed="10"/>
      <name val="ＭＳ Ｐゴシック"/>
      <family val="3"/>
      <charset val="128"/>
    </font>
    <font>
      <sz val="7.5"/>
      <color indexed="8"/>
      <name val="ＭＳ Ｐゴシック"/>
      <family val="3"/>
      <charset val="128"/>
    </font>
    <font>
      <sz val="10"/>
      <color indexed="8"/>
      <name val="ＭＳ Ｐゴシック"/>
      <family val="3"/>
      <charset val="128"/>
    </font>
    <font>
      <sz val="11"/>
      <color indexed="8"/>
      <name val="ＭＳ Ｐゴシック"/>
      <family val="3"/>
      <charset val="128"/>
    </font>
    <font>
      <b/>
      <sz val="11"/>
      <color indexed="8"/>
      <name val="ＭＳ Ｐゴシック"/>
      <family val="3"/>
      <charset val="128"/>
    </font>
    <font>
      <sz val="9"/>
      <color indexed="8"/>
      <name val="HG丸ｺﾞｼｯｸM-PRO"/>
      <family val="3"/>
      <charset val="128"/>
    </font>
    <font>
      <sz val="10"/>
      <color rgb="FFFF0000"/>
      <name val="HG丸ｺﾞｼｯｸM-PRO"/>
      <family val="3"/>
      <charset val="128"/>
    </font>
  </fonts>
  <fills count="5">
    <fill>
      <patternFill patternType="none"/>
    </fill>
    <fill>
      <patternFill patternType="gray125"/>
    </fill>
    <fill>
      <patternFill patternType="solid">
        <fgColor indexed="45"/>
        <bgColor indexed="29"/>
      </patternFill>
    </fill>
    <fill>
      <patternFill patternType="solid">
        <fgColor indexed="9"/>
        <bgColor indexed="26"/>
      </patternFill>
    </fill>
    <fill>
      <patternFill patternType="solid">
        <fgColor indexed="31"/>
        <bgColor indexed="22"/>
      </patternFill>
    </fill>
  </fills>
  <borders count="68">
    <border>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medium">
        <color indexed="8"/>
      </right>
      <top style="thin">
        <color indexed="8"/>
      </top>
      <bottom style="thin">
        <color indexed="8"/>
      </bottom>
      <diagonal/>
    </border>
    <border>
      <left style="thin">
        <color indexed="8"/>
      </left>
      <right style="hair">
        <color indexed="8"/>
      </right>
      <top style="medium">
        <color indexed="8"/>
      </top>
      <bottom style="thin">
        <color indexed="8"/>
      </bottom>
      <diagonal/>
    </border>
    <border>
      <left style="hair">
        <color indexed="8"/>
      </left>
      <right style="hair">
        <color indexed="8"/>
      </right>
      <top style="medium">
        <color indexed="8"/>
      </top>
      <bottom style="thin">
        <color indexed="8"/>
      </bottom>
      <diagonal/>
    </border>
    <border>
      <left style="hair">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thin">
        <color indexed="8"/>
      </left>
      <right style="hair">
        <color indexed="8"/>
      </right>
      <top style="thin">
        <color indexed="8"/>
      </top>
      <bottom style="medium">
        <color indexed="8"/>
      </bottom>
      <diagonal/>
    </border>
    <border>
      <left style="hair">
        <color indexed="8"/>
      </left>
      <right style="hair">
        <color indexed="8"/>
      </right>
      <top style="thin">
        <color indexed="8"/>
      </top>
      <bottom style="medium">
        <color indexed="8"/>
      </bottom>
      <diagonal/>
    </border>
    <border>
      <left style="hair">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top style="thin">
        <color indexed="8"/>
      </top>
      <bottom/>
      <diagonal/>
    </border>
    <border>
      <left style="thin">
        <color indexed="8"/>
      </left>
      <right style="hair">
        <color indexed="8"/>
      </right>
      <top style="thin">
        <color indexed="8"/>
      </top>
      <bottom style="hair">
        <color indexed="8"/>
      </bottom>
      <diagonal/>
    </border>
    <border>
      <left style="medium">
        <color indexed="8"/>
      </left>
      <right/>
      <top/>
      <bottom/>
      <diagonal/>
    </border>
    <border>
      <left/>
      <right/>
      <top style="medium">
        <color indexed="8"/>
      </top>
      <bottom/>
      <diagonal/>
    </border>
    <border>
      <left style="medium">
        <color indexed="64"/>
      </left>
      <right style="hair">
        <color indexed="8"/>
      </right>
      <top style="thin">
        <color indexed="8"/>
      </top>
      <bottom style="thin">
        <color indexed="8"/>
      </bottom>
      <diagonal/>
    </border>
    <border>
      <left style="medium">
        <color indexed="8"/>
      </left>
      <right style="hair">
        <color indexed="8"/>
      </right>
      <top style="medium">
        <color indexed="8"/>
      </top>
      <bottom style="thin">
        <color indexed="8"/>
      </bottom>
      <diagonal/>
    </border>
    <border>
      <left style="hair">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medium">
        <color indexed="8"/>
      </left>
      <right/>
      <top style="thin">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medium">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bottom/>
      <diagonal/>
    </border>
    <border>
      <left/>
      <right/>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style="medium">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style="medium">
        <color indexed="8"/>
      </right>
      <top/>
      <bottom style="hair">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hair">
        <color indexed="8"/>
      </top>
      <bottom style="medium">
        <color indexed="8"/>
      </bottom>
      <diagonal/>
    </border>
    <border>
      <left style="thin">
        <color indexed="8"/>
      </left>
      <right style="medium">
        <color indexed="8"/>
      </right>
      <top style="hair">
        <color indexed="8"/>
      </top>
      <bottom style="medium">
        <color indexed="8"/>
      </bottom>
      <diagonal/>
    </border>
  </borders>
  <cellStyleXfs count="1">
    <xf numFmtId="0" fontId="0" fillId="0" borderId="0">
      <alignment vertical="center"/>
    </xf>
  </cellStyleXfs>
  <cellXfs count="167">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5" fillId="0" borderId="1" xfId="0" applyFont="1" applyBorder="1" applyAlignment="1" applyProtection="1">
      <alignment horizontal="right" vertical="center"/>
      <protection locked="0"/>
    </xf>
    <xf numFmtId="0" fontId="3" fillId="0" borderId="2" xfId="0" applyFont="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right" vertical="center"/>
    </xf>
    <xf numFmtId="0" fontId="4" fillId="0" borderId="0" xfId="0" applyFont="1" applyBorder="1" applyAlignment="1" applyProtection="1">
      <alignment horizontal="right" vertical="center"/>
      <protection locked="0"/>
    </xf>
    <xf numFmtId="176" fontId="8" fillId="0" borderId="0" xfId="0" applyNumberFormat="1" applyFont="1" applyBorder="1" applyAlignment="1">
      <alignment horizontal="center" vertical="center"/>
    </xf>
    <xf numFmtId="0" fontId="4" fillId="0" borderId="0" xfId="0" applyFont="1" applyAlignment="1" applyProtection="1">
      <alignment horizontal="right" vertical="center"/>
      <protection locked="0"/>
    </xf>
    <xf numFmtId="176" fontId="9" fillId="0" borderId="0" xfId="0" applyNumberFormat="1" applyFont="1" applyAlignment="1">
      <alignment horizontal="center" vertical="center"/>
    </xf>
    <xf numFmtId="0" fontId="9" fillId="0" borderId="0" xfId="0" applyFont="1" applyBorder="1" applyAlignment="1">
      <alignment horizontal="left" vertical="center"/>
    </xf>
    <xf numFmtId="0" fontId="7" fillId="0" borderId="3" xfId="0" applyFont="1" applyBorder="1">
      <alignment vertical="center"/>
    </xf>
    <xf numFmtId="0" fontId="9" fillId="0" borderId="0" xfId="0" applyFont="1" applyBorder="1">
      <alignment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11" fillId="2" borderId="6" xfId="0" applyFont="1" applyFill="1" applyBorder="1" applyAlignment="1" applyProtection="1">
      <alignment horizontal="center" vertical="center"/>
      <protection hidden="1"/>
    </xf>
    <xf numFmtId="0" fontId="11" fillId="2" borderId="7" xfId="0" applyFont="1" applyFill="1" applyBorder="1" applyAlignment="1" applyProtection="1">
      <alignment horizontal="center" vertical="center"/>
      <protection hidden="1"/>
    </xf>
    <xf numFmtId="0" fontId="11" fillId="2" borderId="8" xfId="0" applyFont="1" applyFill="1" applyBorder="1" applyAlignment="1" applyProtection="1">
      <alignment horizontal="center" vertical="center"/>
      <protection hidden="1"/>
    </xf>
    <xf numFmtId="0" fontId="12" fillId="2" borderId="9" xfId="0" applyFont="1" applyFill="1" applyBorder="1" applyAlignment="1">
      <alignment horizontal="center" vertical="center"/>
    </xf>
    <xf numFmtId="0" fontId="13" fillId="2" borderId="10" xfId="0" applyFont="1" applyFill="1" applyBorder="1" applyAlignment="1">
      <alignment horizontal="center" vertical="center"/>
    </xf>
    <xf numFmtId="177" fontId="4" fillId="0" borderId="11" xfId="0" applyNumberFormat="1" applyFont="1" applyBorder="1" applyAlignment="1" applyProtection="1">
      <alignment vertical="center" shrinkToFit="1"/>
      <protection locked="0"/>
    </xf>
    <xf numFmtId="177" fontId="4" fillId="0" borderId="12" xfId="0" applyNumberFormat="1" applyFont="1" applyBorder="1" applyAlignment="1" applyProtection="1">
      <alignment vertical="center" shrinkToFit="1"/>
      <protection locked="0"/>
    </xf>
    <xf numFmtId="177" fontId="4" fillId="0" borderId="13" xfId="0" applyNumberFormat="1" applyFont="1" applyBorder="1" applyAlignment="1" applyProtection="1">
      <alignment vertical="center" shrinkToFit="1"/>
      <protection locked="0"/>
    </xf>
    <xf numFmtId="178" fontId="14" fillId="0" borderId="14" xfId="0" applyNumberFormat="1" applyFont="1" applyBorder="1" applyAlignment="1" applyProtection="1">
      <alignment vertical="center" shrinkToFit="1"/>
      <protection hidden="1"/>
    </xf>
    <xf numFmtId="179" fontId="1" fillId="0" borderId="15" xfId="0" applyNumberFormat="1" applyFont="1" applyBorder="1" applyAlignment="1" applyProtection="1">
      <alignment vertical="center" shrinkToFit="1"/>
      <protection hidden="1"/>
    </xf>
    <xf numFmtId="0" fontId="1" fillId="0" borderId="0" xfId="0" applyFont="1" applyBorder="1" applyAlignment="1">
      <alignment vertical="center" wrapText="1"/>
    </xf>
    <xf numFmtId="0" fontId="7" fillId="0" borderId="0" xfId="0" applyFont="1" applyBorder="1">
      <alignment vertical="center"/>
    </xf>
    <xf numFmtId="0" fontId="9" fillId="0" borderId="0" xfId="0" applyFont="1" applyBorder="1" applyAlignment="1">
      <alignment vertical="center"/>
    </xf>
    <xf numFmtId="0" fontId="11" fillId="2" borderId="16" xfId="0" applyFont="1" applyFill="1" applyBorder="1" applyAlignment="1" applyProtection="1">
      <alignment horizontal="center" vertical="center"/>
      <protection hidden="1"/>
    </xf>
    <xf numFmtId="0" fontId="11" fillId="2" borderId="17" xfId="0" applyFont="1" applyFill="1" applyBorder="1" applyAlignment="1" applyProtection="1">
      <alignment horizontal="center" vertical="center"/>
      <protection hidden="1"/>
    </xf>
    <xf numFmtId="0" fontId="11" fillId="2" borderId="18" xfId="0" applyFont="1" applyFill="1" applyBorder="1" applyAlignment="1" applyProtection="1">
      <alignment horizontal="center" vertical="center"/>
      <protection hidden="1"/>
    </xf>
    <xf numFmtId="0" fontId="12" fillId="2" borderId="10" xfId="0" applyFont="1" applyFill="1" applyBorder="1" applyAlignment="1">
      <alignment horizontal="center" vertical="center"/>
    </xf>
    <xf numFmtId="177" fontId="4" fillId="0" borderId="19" xfId="0" applyNumberFormat="1" applyFont="1" applyBorder="1" applyAlignment="1" applyProtection="1">
      <alignment vertical="center" shrinkToFit="1"/>
      <protection locked="0"/>
    </xf>
    <xf numFmtId="177" fontId="4" fillId="0" borderId="20" xfId="0" applyNumberFormat="1" applyFont="1" applyBorder="1" applyAlignment="1" applyProtection="1">
      <alignment vertical="center" shrinkToFit="1"/>
      <protection locked="0"/>
    </xf>
    <xf numFmtId="177" fontId="4" fillId="0" borderId="21" xfId="0" applyNumberFormat="1" applyFont="1" applyBorder="1" applyAlignment="1" applyProtection="1">
      <alignment vertical="center" shrinkToFit="1"/>
      <protection locked="0"/>
    </xf>
    <xf numFmtId="178" fontId="15" fillId="0" borderId="15" xfId="0" applyNumberFormat="1" applyFont="1" applyBorder="1" applyAlignment="1" applyProtection="1">
      <alignment vertical="center" shrinkToFit="1"/>
      <protection hidden="1"/>
    </xf>
    <xf numFmtId="179" fontId="15" fillId="0" borderId="15" xfId="0" applyNumberFormat="1" applyFont="1" applyBorder="1" applyAlignment="1" applyProtection="1">
      <alignment vertical="center" shrinkToFit="1"/>
      <protection hidden="1"/>
    </xf>
    <xf numFmtId="177" fontId="4" fillId="0" borderId="22" xfId="0" applyNumberFormat="1" applyFont="1" applyBorder="1" applyAlignment="1" applyProtection="1">
      <alignment vertical="center" shrinkToFit="1"/>
      <protection locked="0"/>
    </xf>
    <xf numFmtId="177" fontId="4" fillId="0" borderId="23" xfId="0" applyNumberFormat="1" applyFont="1" applyBorder="1" applyAlignment="1" applyProtection="1">
      <alignment vertical="center" shrinkToFit="1"/>
      <protection locked="0"/>
    </xf>
    <xf numFmtId="177" fontId="4" fillId="0" borderId="24" xfId="0" applyNumberFormat="1" applyFont="1" applyBorder="1" applyAlignment="1" applyProtection="1">
      <alignment vertical="center" shrinkToFit="1"/>
      <protection locked="0"/>
    </xf>
    <xf numFmtId="177" fontId="15" fillId="0" borderId="22" xfId="0" applyNumberFormat="1" applyFont="1" applyBorder="1" applyAlignment="1" applyProtection="1">
      <alignment vertical="center" shrinkToFit="1"/>
      <protection locked="0"/>
    </xf>
    <xf numFmtId="177" fontId="15" fillId="0" borderId="23" xfId="0" applyNumberFormat="1" applyFont="1" applyBorder="1" applyAlignment="1" applyProtection="1">
      <alignment vertical="center" shrinkToFit="1"/>
      <protection locked="0"/>
    </xf>
    <xf numFmtId="177" fontId="15" fillId="0" borderId="24" xfId="0" applyNumberFormat="1" applyFont="1" applyBorder="1" applyAlignment="1" applyProtection="1">
      <alignment vertical="center" shrinkToFit="1"/>
      <protection locked="0"/>
    </xf>
    <xf numFmtId="177" fontId="4" fillId="0" borderId="25" xfId="0" applyNumberFormat="1" applyFont="1" applyBorder="1" applyAlignment="1" applyProtection="1">
      <alignment vertical="center" shrinkToFit="1"/>
      <protection locked="0"/>
    </xf>
    <xf numFmtId="177" fontId="20" fillId="0" borderId="22" xfId="0" applyNumberFormat="1" applyFont="1" applyBorder="1" applyAlignment="1" applyProtection="1">
      <alignment vertical="center" shrinkToFit="1"/>
      <protection locked="0"/>
    </xf>
    <xf numFmtId="177" fontId="20" fillId="0" borderId="23" xfId="0" applyNumberFormat="1" applyFont="1" applyBorder="1" applyAlignment="1" applyProtection="1">
      <alignment vertical="center" shrinkToFit="1"/>
      <protection locked="0"/>
    </xf>
    <xf numFmtId="177" fontId="20" fillId="0" borderId="24" xfId="0" applyNumberFormat="1" applyFont="1" applyBorder="1" applyAlignment="1" applyProtection="1">
      <alignment vertical="center" shrinkToFit="1"/>
      <protection locked="0"/>
    </xf>
    <xf numFmtId="177" fontId="15" fillId="0" borderId="25" xfId="0" applyNumberFormat="1" applyFont="1" applyBorder="1" applyAlignment="1" applyProtection="1">
      <alignment vertical="center" shrinkToFit="1"/>
      <protection locked="0"/>
    </xf>
    <xf numFmtId="177" fontId="15" fillId="0" borderId="20" xfId="0" applyNumberFormat="1" applyFont="1" applyBorder="1" applyAlignment="1" applyProtection="1">
      <alignment vertical="center" shrinkToFit="1"/>
      <protection locked="0"/>
    </xf>
    <xf numFmtId="177" fontId="15" fillId="0" borderId="21" xfId="0" applyNumberFormat="1" applyFont="1" applyBorder="1" applyAlignment="1" applyProtection="1">
      <alignment vertical="center" shrinkToFit="1"/>
      <protection locked="0"/>
    </xf>
    <xf numFmtId="0" fontId="1" fillId="0" borderId="26" xfId="0" applyFont="1" applyBorder="1" applyAlignment="1">
      <alignment horizontal="left" vertical="center" indent="2" shrinkToFit="1"/>
    </xf>
    <xf numFmtId="0" fontId="0" fillId="0" borderId="0" xfId="0" applyFont="1" applyBorder="1" applyAlignment="1">
      <alignment horizontal="left" vertical="center" indent="2"/>
    </xf>
    <xf numFmtId="180" fontId="15" fillId="0" borderId="27" xfId="0" applyNumberFormat="1" applyFont="1" applyBorder="1" applyAlignment="1" applyProtection="1">
      <alignment vertical="center" shrinkToFit="1"/>
      <protection hidden="1"/>
    </xf>
    <xf numFmtId="0" fontId="0" fillId="0" borderId="27" xfId="0" applyBorder="1" applyAlignment="1">
      <alignment vertical="center" shrinkToFit="1"/>
    </xf>
    <xf numFmtId="0" fontId="1" fillId="0" borderId="0" xfId="0" applyFont="1" applyBorder="1" applyAlignment="1">
      <alignment vertical="top"/>
    </xf>
    <xf numFmtId="0" fontId="7" fillId="0" borderId="0" xfId="0" applyFont="1" applyBorder="1" applyAlignment="1" applyProtection="1">
      <alignment vertical="center"/>
      <protection hidden="1"/>
    </xf>
    <xf numFmtId="0" fontId="0" fillId="0" borderId="0" xfId="0" applyAlignment="1" applyProtection="1">
      <alignment vertical="center"/>
      <protection hidden="1"/>
    </xf>
    <xf numFmtId="0" fontId="4" fillId="0" borderId="28"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15" fillId="0" borderId="0" xfId="0" applyFont="1" applyBorder="1" applyAlignment="1">
      <alignment vertical="top"/>
    </xf>
    <xf numFmtId="0" fontId="11" fillId="0" borderId="0" xfId="0" applyFont="1" applyBorder="1" applyAlignment="1">
      <alignment vertical="top"/>
    </xf>
    <xf numFmtId="177" fontId="31" fillId="0" borderId="22" xfId="0" applyNumberFormat="1" applyFont="1" applyBorder="1" applyAlignment="1" applyProtection="1">
      <alignment vertical="center" shrinkToFit="1"/>
      <protection locked="0"/>
    </xf>
    <xf numFmtId="177" fontId="31" fillId="0" borderId="23" xfId="0" applyNumberFormat="1" applyFont="1" applyBorder="1" applyAlignment="1" applyProtection="1">
      <alignment vertical="center" shrinkToFit="1"/>
      <protection locked="0"/>
    </xf>
    <xf numFmtId="177" fontId="31" fillId="0" borderId="24" xfId="0" applyNumberFormat="1" applyFont="1" applyBorder="1" applyAlignment="1" applyProtection="1">
      <alignment vertical="center" shrinkToFit="1"/>
      <protection locked="0"/>
    </xf>
    <xf numFmtId="181" fontId="0" fillId="0" borderId="0" xfId="0" applyNumberFormat="1">
      <alignment vertical="center"/>
    </xf>
    <xf numFmtId="0" fontId="2" fillId="0" borderId="0" xfId="0" applyFont="1" applyBorder="1" applyAlignment="1">
      <alignment vertical="top"/>
    </xf>
    <xf numFmtId="0" fontId="30" fillId="0" borderId="0" xfId="0" applyFont="1" applyBorder="1" applyAlignment="1">
      <alignment vertical="top"/>
    </xf>
    <xf numFmtId="0" fontId="3" fillId="0" borderId="0" xfId="0" applyFont="1" applyBorder="1" applyAlignment="1">
      <alignment horizontal="right" vertical="center"/>
    </xf>
    <xf numFmtId="0" fontId="4"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pplyProtection="1">
      <alignment horizontal="distributed" vertical="center"/>
      <protection hidden="1"/>
    </xf>
    <xf numFmtId="0" fontId="6" fillId="0" borderId="31" xfId="0" applyFont="1" applyBorder="1" applyAlignment="1">
      <alignment horizontal="distributed" vertical="center"/>
    </xf>
    <xf numFmtId="0" fontId="25" fillId="0" borderId="10" xfId="0" applyFont="1" applyBorder="1" applyAlignment="1" applyProtection="1">
      <alignment vertical="center" shrinkToFit="1"/>
      <protection locked="0"/>
    </xf>
    <xf numFmtId="0" fontId="10" fillId="0" borderId="10" xfId="0" applyFont="1" applyBorder="1" applyAlignment="1" applyProtection="1">
      <alignment vertical="center" shrinkToFit="1"/>
      <protection locked="0"/>
    </xf>
    <xf numFmtId="0" fontId="6" fillId="0" borderId="32" xfId="0" applyFont="1" applyBorder="1" applyAlignment="1">
      <alignment horizontal="distributed" vertical="center"/>
    </xf>
    <xf numFmtId="0" fontId="25" fillId="0" borderId="32" xfId="0" applyFont="1" applyBorder="1" applyAlignment="1" applyProtection="1">
      <alignment vertical="center" shrinkToFit="1"/>
      <protection locked="0"/>
    </xf>
    <xf numFmtId="0" fontId="10" fillId="0" borderId="32" xfId="0" applyFont="1" applyBorder="1" applyAlignment="1" applyProtection="1">
      <alignment vertical="center" shrinkToFit="1"/>
      <protection locked="0"/>
    </xf>
    <xf numFmtId="0" fontId="3" fillId="0" borderId="9" xfId="0" applyFont="1" applyFill="1" applyBorder="1" applyAlignment="1">
      <alignment horizontal="left" vertical="center" shrinkToFit="1"/>
    </xf>
    <xf numFmtId="0" fontId="25" fillId="0" borderId="33" xfId="0" applyFont="1" applyBorder="1" applyAlignment="1" applyProtection="1">
      <alignment vertical="center" shrinkToFit="1"/>
      <protection locked="0"/>
    </xf>
    <xf numFmtId="0" fontId="10" fillId="0" borderId="33" xfId="0" applyFont="1" applyBorder="1" applyAlignment="1" applyProtection="1">
      <alignment vertical="center" shrinkToFit="1"/>
      <protection locked="0"/>
    </xf>
    <xf numFmtId="0" fontId="10" fillId="0" borderId="34" xfId="0" applyFont="1" applyBorder="1" applyAlignment="1" applyProtection="1">
      <alignment vertical="center" shrinkToFit="1"/>
      <protection locked="0"/>
    </xf>
    <xf numFmtId="0" fontId="8" fillId="0" borderId="35" xfId="0" applyFont="1" applyBorder="1" applyAlignment="1">
      <alignment horizontal="distributed" vertical="center"/>
    </xf>
    <xf numFmtId="0" fontId="6" fillId="0" borderId="36" xfId="0" applyFont="1" applyBorder="1" applyAlignment="1">
      <alignment horizontal="distributed" vertical="center"/>
    </xf>
    <xf numFmtId="0" fontId="25" fillId="0" borderId="15" xfId="0" applyFont="1" applyBorder="1" applyAlignment="1" applyProtection="1">
      <alignment vertical="center" shrinkToFit="1"/>
      <protection locked="0"/>
    </xf>
    <xf numFmtId="0" fontId="10" fillId="0" borderId="15" xfId="0" applyFont="1" applyBorder="1" applyAlignment="1" applyProtection="1">
      <alignment vertical="center" shrinkToFit="1"/>
      <protection locked="0"/>
    </xf>
    <xf numFmtId="0" fontId="7" fillId="0" borderId="37" xfId="0" applyFont="1" applyBorder="1" applyAlignment="1">
      <alignment horizontal="center" vertical="center" textRotation="255"/>
    </xf>
    <xf numFmtId="0" fontId="6" fillId="0" borderId="38" xfId="0" applyFont="1" applyBorder="1" applyAlignment="1">
      <alignment horizontal="distributed" vertical="center" shrinkToFit="1"/>
    </xf>
    <xf numFmtId="0" fontId="11" fillId="2" borderId="39" xfId="0" applyFont="1" applyFill="1" applyBorder="1" applyAlignment="1" applyProtection="1">
      <alignment horizontal="center" vertical="center" shrinkToFit="1"/>
      <protection hidden="1"/>
    </xf>
    <xf numFmtId="0" fontId="6" fillId="0" borderId="40" xfId="0" applyFont="1" applyBorder="1" applyAlignment="1">
      <alignment vertical="center" shrinkToFit="1"/>
    </xf>
    <xf numFmtId="0" fontId="7" fillId="0" borderId="27" xfId="0" applyFont="1" applyBorder="1" applyAlignment="1">
      <alignment horizontal="center" vertical="center" textRotation="255"/>
    </xf>
    <xf numFmtId="0" fontId="6" fillId="0" borderId="41" xfId="0" applyFont="1" applyFill="1" applyBorder="1" applyAlignment="1">
      <alignment horizontal="center" vertical="center"/>
    </xf>
    <xf numFmtId="0" fontId="9" fillId="0" borderId="42" xfId="0" applyFont="1" applyBorder="1" applyAlignment="1">
      <alignment vertical="center" wrapText="1"/>
    </xf>
    <xf numFmtId="0" fontId="12" fillId="2" borderId="43" xfId="0" applyFont="1" applyFill="1" applyBorder="1" applyAlignment="1">
      <alignment horizontal="center" vertical="center" shrinkToFit="1"/>
    </xf>
    <xf numFmtId="0" fontId="12" fillId="2" borderId="44" xfId="0" applyFont="1" applyFill="1" applyBorder="1" applyAlignment="1">
      <alignment horizontal="center" vertical="center" shrinkToFit="1"/>
    </xf>
    <xf numFmtId="0" fontId="16" fillId="0" borderId="35" xfId="0" applyFont="1" applyBorder="1" applyAlignment="1" applyProtection="1">
      <alignment vertical="center" shrinkToFit="1"/>
      <protection locked="0"/>
    </xf>
    <xf numFmtId="0" fontId="25" fillId="0" borderId="34" xfId="0" applyFont="1" applyBorder="1" applyAlignment="1" applyProtection="1">
      <alignment vertical="center" shrinkToFit="1"/>
      <protection locked="0"/>
    </xf>
    <xf numFmtId="0" fontId="8" fillId="0" borderId="45" xfId="0" applyFont="1" applyBorder="1" applyAlignment="1">
      <alignment horizontal="center" vertical="center" wrapText="1"/>
    </xf>
    <xf numFmtId="0" fontId="11" fillId="2" borderId="46" xfId="0" applyFont="1" applyFill="1" applyBorder="1" applyAlignment="1" applyProtection="1">
      <alignment horizontal="distributed" shrinkToFit="1"/>
      <protection hidden="1"/>
    </xf>
    <xf numFmtId="0" fontId="11" fillId="2" borderId="47" xfId="0" applyFont="1" applyFill="1" applyBorder="1" applyAlignment="1" applyProtection="1">
      <alignment horizontal="center" vertical="top" shrinkToFit="1"/>
      <protection hidden="1"/>
    </xf>
    <xf numFmtId="0" fontId="25" fillId="0" borderId="48" xfId="0" applyFont="1" applyBorder="1" applyAlignment="1" applyProtection="1">
      <alignment vertical="center" shrinkToFit="1"/>
      <protection locked="0"/>
    </xf>
    <xf numFmtId="0" fontId="10" fillId="0" borderId="48" xfId="0" applyFont="1" applyBorder="1" applyAlignment="1" applyProtection="1">
      <alignment vertical="center" shrinkToFit="1"/>
      <protection locked="0"/>
    </xf>
    <xf numFmtId="0" fontId="8" fillId="0" borderId="49" xfId="0" applyFont="1" applyBorder="1" applyAlignment="1">
      <alignment horizontal="distributed" vertical="center"/>
    </xf>
    <xf numFmtId="0" fontId="12" fillId="0" borderId="50" xfId="0" applyFont="1" applyBorder="1" applyAlignment="1">
      <alignment horizontal="center" vertical="center" wrapText="1"/>
    </xf>
    <xf numFmtId="0" fontId="12" fillId="2" borderId="10" xfId="0" applyFont="1" applyFill="1" applyBorder="1" applyAlignment="1">
      <alignment horizontal="center" vertical="center"/>
    </xf>
    <xf numFmtId="0" fontId="11" fillId="2" borderId="51" xfId="0" applyFont="1" applyFill="1" applyBorder="1" applyAlignment="1" applyProtection="1">
      <alignment horizontal="center" vertical="top" shrinkToFit="1"/>
      <protection hidden="1"/>
    </xf>
    <xf numFmtId="178" fontId="15" fillId="0" borderId="15" xfId="0" applyNumberFormat="1" applyFont="1" applyBorder="1" applyAlignment="1" applyProtection="1">
      <alignment vertical="center" shrinkToFit="1"/>
      <protection hidden="1"/>
    </xf>
    <xf numFmtId="0" fontId="12" fillId="0" borderId="50" xfId="0" applyFont="1" applyBorder="1" applyAlignment="1">
      <alignment horizontal="center" vertical="center" textRotation="255" shrinkToFit="1"/>
    </xf>
    <xf numFmtId="0" fontId="10" fillId="0" borderId="52" xfId="0" applyFont="1" applyBorder="1" applyAlignment="1" applyProtection="1">
      <alignment vertical="center" shrinkToFit="1"/>
      <protection locked="0"/>
    </xf>
    <xf numFmtId="0" fontId="8" fillId="0" borderId="53" xfId="0" applyFont="1" applyBorder="1" applyAlignment="1">
      <alignment horizontal="distributed" vertical="center"/>
    </xf>
    <xf numFmtId="0" fontId="25" fillId="0" borderId="52" xfId="0" applyFont="1" applyBorder="1" applyAlignment="1" applyProtection="1">
      <alignment vertical="center" shrinkToFit="1"/>
      <protection locked="0"/>
    </xf>
    <xf numFmtId="0" fontId="9" fillId="0" borderId="32" xfId="0" applyFont="1" applyBorder="1" applyAlignment="1">
      <alignment horizontal="left" vertical="center" indent="2" shrinkToFit="1"/>
    </xf>
    <xf numFmtId="180" fontId="15" fillId="0" borderId="54" xfId="0" applyNumberFormat="1" applyFont="1" applyBorder="1" applyAlignment="1" applyProtection="1">
      <alignment vertical="center" shrinkToFit="1"/>
      <protection hidden="1"/>
    </xf>
    <xf numFmtId="0" fontId="0" fillId="0" borderId="32" xfId="0" applyFont="1" applyBorder="1" applyAlignment="1">
      <alignment horizontal="left" vertical="center" indent="2" shrinkToFit="1"/>
    </xf>
    <xf numFmtId="0" fontId="15" fillId="0" borderId="54" xfId="0" applyFont="1" applyBorder="1" applyAlignment="1">
      <alignment horizontal="center" vertical="center" shrinkToFit="1"/>
    </xf>
    <xf numFmtId="0" fontId="26" fillId="0" borderId="55" xfId="0" applyFont="1" applyBorder="1" applyAlignment="1">
      <alignment horizontal="center" vertical="center" wrapText="1"/>
    </xf>
    <xf numFmtId="0" fontId="18" fillId="0" borderId="55" xfId="0" applyFont="1" applyBorder="1" applyAlignment="1">
      <alignment horizontal="center" vertical="center" wrapText="1"/>
    </xf>
    <xf numFmtId="0" fontId="11" fillId="2" borderId="51" xfId="0" applyFont="1" applyFill="1" applyBorder="1" applyAlignment="1" applyProtection="1">
      <alignment horizontal="distributed" shrinkToFit="1"/>
      <protection hidden="1"/>
    </xf>
    <xf numFmtId="0" fontId="9" fillId="0" borderId="15" xfId="0" applyFont="1" applyBorder="1" applyAlignment="1">
      <alignment horizontal="left" vertical="center" indent="2" shrinkToFit="1"/>
    </xf>
    <xf numFmtId="0" fontId="7" fillId="0" borderId="56" xfId="0" applyFont="1" applyBorder="1" applyAlignment="1">
      <alignment horizontal="center" vertical="center" textRotation="255"/>
    </xf>
    <xf numFmtId="0" fontId="19" fillId="0" borderId="49" xfId="0" applyFont="1" applyBorder="1" applyAlignment="1" applyProtection="1">
      <alignment vertical="center" shrinkToFit="1"/>
      <protection locked="0"/>
    </xf>
    <xf numFmtId="0" fontId="19" fillId="0" borderId="34" xfId="0" applyFont="1" applyBorder="1" applyAlignment="1" applyProtection="1">
      <alignment vertical="center" shrinkToFit="1"/>
      <protection locked="0"/>
    </xf>
    <xf numFmtId="0" fontId="21" fillId="0" borderId="45" xfId="0" applyFont="1" applyBorder="1" applyAlignment="1">
      <alignment horizontal="center" vertical="center" wrapText="1"/>
    </xf>
    <xf numFmtId="0" fontId="15" fillId="0" borderId="52" xfId="0" applyFont="1" applyBorder="1" applyAlignment="1" applyProtection="1">
      <alignment vertical="center" shrinkToFit="1"/>
      <protection locked="0"/>
    </xf>
    <xf numFmtId="0" fontId="15" fillId="0" borderId="48" xfId="0" applyFont="1" applyBorder="1" applyAlignment="1" applyProtection="1">
      <alignment vertical="center" shrinkToFit="1"/>
      <protection locked="0"/>
    </xf>
    <xf numFmtId="0" fontId="15" fillId="0" borderId="34" xfId="0" applyFont="1" applyBorder="1" applyAlignment="1" applyProtection="1">
      <alignment vertical="center" shrinkToFit="1"/>
      <protection locked="0"/>
    </xf>
    <xf numFmtId="0" fontId="15" fillId="0" borderId="35" xfId="0" applyFont="1" applyBorder="1" applyAlignment="1" applyProtection="1">
      <alignment vertical="center" shrinkToFit="1"/>
      <protection locked="0"/>
    </xf>
    <xf numFmtId="0" fontId="15" fillId="0" borderId="49" xfId="0" applyFont="1" applyBorder="1" applyAlignment="1" applyProtection="1">
      <alignment vertical="center" shrinkToFit="1"/>
      <protection locked="0"/>
    </xf>
    <xf numFmtId="0" fontId="1" fillId="0" borderId="0" xfId="0" applyFont="1" applyBorder="1" applyAlignment="1">
      <alignment horizontal="left" vertical="center" shrinkToFit="1"/>
    </xf>
    <xf numFmtId="0" fontId="28" fillId="0" borderId="31" xfId="0" applyFont="1" applyBorder="1" applyAlignment="1">
      <alignment vertical="center" wrapText="1"/>
    </xf>
    <xf numFmtId="0" fontId="28" fillId="0" borderId="57" xfId="0" applyFont="1" applyBorder="1" applyAlignment="1">
      <alignment vertical="center" wrapText="1"/>
    </xf>
    <xf numFmtId="0" fontId="28" fillId="0" borderId="58" xfId="0" applyFont="1" applyBorder="1" applyAlignment="1">
      <alignment vertical="center" wrapText="1"/>
    </xf>
    <xf numFmtId="49" fontId="27" fillId="0" borderId="32" xfId="0" applyNumberFormat="1" applyFont="1" applyBorder="1" applyAlignment="1">
      <alignment horizontal="center" vertical="center"/>
    </xf>
    <xf numFmtId="49" fontId="27" fillId="0" borderId="2" xfId="0" applyNumberFormat="1" applyFont="1" applyBorder="1" applyAlignment="1">
      <alignment horizontal="center" vertical="center"/>
    </xf>
    <xf numFmtId="0" fontId="28" fillId="0" borderId="1" xfId="0" applyFont="1" applyBorder="1" applyAlignment="1">
      <alignment vertical="center" wrapText="1"/>
    </xf>
    <xf numFmtId="0" fontId="28" fillId="0" borderId="59" xfId="0" applyFont="1" applyBorder="1" applyAlignment="1">
      <alignment vertical="center" wrapText="1"/>
    </xf>
    <xf numFmtId="0" fontId="28" fillId="0" borderId="3" xfId="0" applyFont="1" applyBorder="1" applyAlignment="1">
      <alignment vertical="center" wrapText="1"/>
    </xf>
    <xf numFmtId="0" fontId="8" fillId="0" borderId="59" xfId="0" applyFont="1" applyBorder="1" applyAlignment="1">
      <alignment vertical="center" wrapText="1"/>
    </xf>
    <xf numFmtId="0" fontId="8" fillId="0" borderId="3" xfId="0" applyFont="1" applyBorder="1" applyAlignment="1">
      <alignment vertical="center" wrapText="1"/>
    </xf>
    <xf numFmtId="49" fontId="27" fillId="3" borderId="60" xfId="0" applyNumberFormat="1" applyFont="1" applyFill="1" applyBorder="1" applyAlignment="1">
      <alignment horizontal="center" vertical="center"/>
    </xf>
    <xf numFmtId="49" fontId="27" fillId="3" borderId="61" xfId="0" applyNumberFormat="1" applyFont="1" applyFill="1" applyBorder="1" applyAlignment="1">
      <alignment horizontal="center" vertical="center"/>
    </xf>
    <xf numFmtId="0" fontId="28" fillId="0" borderId="42" xfId="0" applyFont="1" applyBorder="1" applyAlignment="1">
      <alignment horizontal="left" vertical="center" wrapText="1"/>
    </xf>
    <xf numFmtId="0" fontId="8" fillId="0" borderId="62" xfId="0" applyFont="1" applyBorder="1" applyAlignment="1">
      <alignment horizontal="left" vertical="center" wrapText="1"/>
    </xf>
    <xf numFmtId="0" fontId="8" fillId="0" borderId="63" xfId="0" applyFont="1" applyBorder="1" applyAlignment="1">
      <alignment horizontal="left" vertical="center" wrapText="1"/>
    </xf>
    <xf numFmtId="0" fontId="0" fillId="0" borderId="0" xfId="0" applyFont="1" applyBorder="1" applyAlignment="1">
      <alignment vertical="top" wrapText="1"/>
    </xf>
    <xf numFmtId="0" fontId="9" fillId="0" borderId="0" xfId="0" applyFont="1" applyBorder="1" applyAlignment="1">
      <alignment vertical="top" wrapText="1"/>
    </xf>
    <xf numFmtId="0" fontId="0" fillId="0" borderId="0" xfId="0" applyFont="1" applyBorder="1" applyAlignment="1">
      <alignment vertical="center" wrapText="1"/>
    </xf>
    <xf numFmtId="0" fontId="9" fillId="0" borderId="0" xfId="0" applyFont="1" applyBorder="1" applyAlignment="1">
      <alignment vertical="center" wrapText="1"/>
    </xf>
    <xf numFmtId="0" fontId="28" fillId="0" borderId="0" xfId="0" applyFont="1" applyBorder="1" applyAlignment="1">
      <alignment vertical="top" wrapText="1"/>
    </xf>
    <xf numFmtId="0" fontId="8" fillId="0" borderId="0" xfId="0" applyFont="1" applyBorder="1" applyAlignment="1">
      <alignment vertical="top" wrapText="1"/>
    </xf>
    <xf numFmtId="49" fontId="15" fillId="0" borderId="54" xfId="0" applyNumberFormat="1" applyFont="1" applyBorder="1" applyAlignment="1">
      <alignment horizontal="center" vertical="center" shrinkToFit="1"/>
    </xf>
    <xf numFmtId="0" fontId="12" fillId="2" borderId="31" xfId="0" applyFont="1" applyFill="1" applyBorder="1" applyAlignment="1">
      <alignment horizontal="center" vertical="center"/>
    </xf>
    <xf numFmtId="0" fontId="12" fillId="2" borderId="58" xfId="0" applyFont="1" applyFill="1" applyBorder="1" applyAlignment="1">
      <alignment horizontal="center" vertical="center"/>
    </xf>
    <xf numFmtId="0" fontId="7" fillId="0" borderId="15" xfId="0" applyFont="1" applyBorder="1" applyAlignment="1" applyProtection="1">
      <alignment vertical="center" shrinkToFit="1"/>
      <protection hidden="1"/>
    </xf>
    <xf numFmtId="0" fontId="6" fillId="4" borderId="38" xfId="0" applyFont="1" applyFill="1" applyBorder="1" applyAlignment="1">
      <alignment horizontal="center" vertical="center"/>
    </xf>
    <xf numFmtId="0" fontId="22" fillId="4" borderId="9" xfId="0" applyFont="1" applyFill="1" applyBorder="1" applyAlignment="1" applyProtection="1">
      <alignment horizontal="left" vertical="center" shrinkToFit="1"/>
      <protection locked="0"/>
    </xf>
    <xf numFmtId="0" fontId="12" fillId="0" borderId="40" xfId="0" applyFont="1" applyBorder="1" applyAlignment="1">
      <alignment horizontal="center" vertical="center" textRotation="255" shrinkToFit="1"/>
    </xf>
    <xf numFmtId="0" fontId="15" fillId="0" borderId="64" xfId="0" applyFont="1" applyBorder="1" applyAlignment="1" applyProtection="1">
      <alignment vertical="center" shrinkToFit="1"/>
      <protection locked="0"/>
    </xf>
    <xf numFmtId="0" fontId="9" fillId="0" borderId="65" xfId="0" applyFont="1" applyBorder="1" applyAlignment="1">
      <alignment vertical="center" wrapText="1"/>
    </xf>
    <xf numFmtId="0" fontId="15" fillId="0" borderId="53" xfId="0" applyFont="1" applyBorder="1" applyAlignment="1" applyProtection="1">
      <alignment vertical="center" shrinkToFit="1"/>
      <protection locked="0"/>
    </xf>
    <xf numFmtId="0" fontId="15" fillId="0" borderId="66" xfId="0" applyFont="1" applyBorder="1" applyAlignment="1" applyProtection="1">
      <alignment vertical="center" shrinkToFit="1"/>
      <protection locked="0"/>
    </xf>
    <xf numFmtId="0" fontId="15" fillId="0" borderId="67" xfId="0"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5"/>
  <sheetViews>
    <sheetView topLeftCell="A94" zoomScaleNormal="100" workbookViewId="0">
      <selection activeCell="C103" sqref="C103:R103"/>
    </sheetView>
  </sheetViews>
  <sheetFormatPr defaultColWidth="9" defaultRowHeight="13"/>
  <cols>
    <col min="1" max="7" width="2.6328125" style="1" customWidth="1"/>
    <col min="8" max="17" width="6.6328125" style="1" customWidth="1"/>
    <col min="18" max="18" width="6.6328125" style="2" customWidth="1"/>
    <col min="19" max="20" width="9" style="1"/>
    <col min="21" max="21" width="0" style="1" hidden="1" customWidth="1"/>
    <col min="22" max="16384" width="9" style="1"/>
  </cols>
  <sheetData>
    <row r="1" spans="1:256" ht="4"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ustomHeight="1">
      <c r="A2" s="71" t="s">
        <v>0</v>
      </c>
      <c r="B2" s="71"/>
      <c r="C2" s="71"/>
      <c r="D2" s="72">
        <v>3</v>
      </c>
      <c r="E2" s="72"/>
      <c r="F2" s="73" t="s">
        <v>1</v>
      </c>
      <c r="G2" s="73"/>
      <c r="H2" s="3" t="s">
        <v>2</v>
      </c>
      <c r="I2" s="4" t="s">
        <v>3</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ustomHeight="1">
      <c r="A3" s="74" t="s">
        <v>4</v>
      </c>
      <c r="B3" s="74"/>
      <c r="C3" s="74"/>
      <c r="D3" s="74"/>
      <c r="E3" s="74"/>
      <c r="F3" s="74"/>
      <c r="G3" s="74"/>
      <c r="H3" s="74"/>
      <c r="I3" s="74"/>
      <c r="J3" s="74"/>
      <c r="K3" s="74"/>
      <c r="L3" s="74"/>
      <c r="M3" s="74"/>
      <c r="N3" s="74"/>
      <c r="O3" s="74"/>
      <c r="P3" s="74"/>
      <c r="Q3" s="74"/>
      <c r="R3" s="74"/>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5.15" customHeight="1">
      <c r="A4" s="75"/>
      <c r="B4" s="75"/>
      <c r="C4" s="75"/>
      <c r="D4" s="75"/>
      <c r="E4" s="75"/>
      <c r="F4" s="75"/>
      <c r="G4" s="75"/>
      <c r="H4" s="75"/>
      <c r="I4" s="75"/>
      <c r="J4" s="75"/>
      <c r="K4" s="75"/>
      <c r="L4" s="75"/>
      <c r="M4" s="75"/>
      <c r="N4" s="75"/>
      <c r="O4" s="75"/>
      <c r="P4" s="75"/>
      <c r="Q4" s="75"/>
      <c r="R4" s="75"/>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 customHeight="1">
      <c r="A5" s="76" t="s">
        <v>47</v>
      </c>
      <c r="B5" s="76"/>
      <c r="C5" s="76"/>
      <c r="D5" s="76"/>
      <c r="E5" s="76"/>
      <c r="F5" s="76"/>
      <c r="G5" s="76"/>
      <c r="H5" s="76"/>
      <c r="I5" s="5"/>
      <c r="J5" s="5"/>
      <c r="K5" s="5"/>
      <c r="L5" s="6" t="s">
        <v>0</v>
      </c>
      <c r="M5" s="7">
        <v>3</v>
      </c>
      <c r="N5" s="8" t="s">
        <v>5</v>
      </c>
      <c r="O5" s="9"/>
      <c r="P5" s="10" t="s">
        <v>6</v>
      </c>
      <c r="Q5" s="9"/>
      <c r="R5" s="11" t="s">
        <v>7</v>
      </c>
      <c r="S5"/>
      <c r="T5"/>
      <c r="U5" s="1" t="str">
        <f>L9&amp;M9</f>
        <v>00</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15" customHeight="1">
      <c r="A6" s="75"/>
      <c r="B6" s="75"/>
      <c r="C6" s="75"/>
      <c r="D6" s="75"/>
      <c r="E6" s="75"/>
      <c r="F6" s="75"/>
      <c r="G6" s="75"/>
      <c r="H6" s="75"/>
      <c r="I6" s="75"/>
      <c r="J6" s="75"/>
      <c r="K6" s="75"/>
      <c r="L6" s="75"/>
      <c r="M6" s="75"/>
      <c r="N6" s="75"/>
      <c r="O6" s="75"/>
      <c r="P6" s="75"/>
      <c r="Q6" s="75"/>
      <c r="R6" s="75"/>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5" customHeight="1">
      <c r="A7" s="77" t="s">
        <v>8</v>
      </c>
      <c r="B7" s="77"/>
      <c r="C7" s="77"/>
      <c r="D7" s="77"/>
      <c r="E7" s="77"/>
      <c r="F7" s="77"/>
      <c r="G7" s="77"/>
      <c r="H7" s="77"/>
      <c r="I7" s="78" t="s">
        <v>55</v>
      </c>
      <c r="J7" s="79"/>
      <c r="K7" s="79"/>
      <c r="L7" s="79"/>
      <c r="M7" s="79"/>
      <c r="N7" s="79"/>
      <c r="O7" s="79"/>
      <c r="P7" s="79"/>
      <c r="Q7" s="79"/>
      <c r="R7" s="79"/>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 customHeight="1">
      <c r="A8" s="80" t="s">
        <v>9</v>
      </c>
      <c r="B8" s="80"/>
      <c r="C8" s="80"/>
      <c r="D8" s="80"/>
      <c r="E8" s="80"/>
      <c r="F8" s="80"/>
      <c r="G8" s="80"/>
      <c r="H8" s="80"/>
      <c r="I8" s="81" t="s">
        <v>48</v>
      </c>
      <c r="J8" s="82"/>
      <c r="K8" s="82"/>
      <c r="L8" s="82"/>
      <c r="M8" s="82"/>
      <c r="N8" s="82"/>
      <c r="O8" s="82"/>
      <c r="P8" s="82"/>
      <c r="Q8" s="82"/>
      <c r="R8" s="12"/>
      <c r="S8"/>
      <c r="T8"/>
      <c r="U8" s="13" t="s">
        <v>10</v>
      </c>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 customHeight="1">
      <c r="A9" s="80" t="s">
        <v>11</v>
      </c>
      <c r="B9" s="80"/>
      <c r="C9" s="80"/>
      <c r="D9" s="80"/>
      <c r="E9" s="80"/>
      <c r="F9" s="80"/>
      <c r="G9" s="80"/>
      <c r="H9" s="80"/>
      <c r="I9" s="58">
        <v>0</v>
      </c>
      <c r="J9" s="14">
        <v>0</v>
      </c>
      <c r="K9" s="14">
        <v>0</v>
      </c>
      <c r="L9" s="14">
        <v>0</v>
      </c>
      <c r="M9" s="14">
        <v>0</v>
      </c>
      <c r="N9" s="14">
        <v>0</v>
      </c>
      <c r="O9" s="14">
        <v>0</v>
      </c>
      <c r="P9" s="14">
        <v>0</v>
      </c>
      <c r="Q9" s="14">
        <v>0</v>
      </c>
      <c r="R9" s="15">
        <v>0</v>
      </c>
      <c r="S9"/>
      <c r="T9"/>
      <c r="U9" s="13" t="s">
        <v>12</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 customHeight="1">
      <c r="A10" s="80" t="s">
        <v>13</v>
      </c>
      <c r="B10" s="80"/>
      <c r="C10" s="80"/>
      <c r="D10" s="80"/>
      <c r="E10" s="80"/>
      <c r="F10" s="80"/>
      <c r="G10" s="80"/>
      <c r="H10" s="80"/>
      <c r="I10" s="84" t="s">
        <v>49</v>
      </c>
      <c r="J10" s="85"/>
      <c r="K10" s="85"/>
      <c r="L10" s="85"/>
      <c r="M10" s="85"/>
      <c r="N10" s="85"/>
      <c r="O10" s="85"/>
      <c r="P10" s="85"/>
      <c r="Q10" s="85"/>
      <c r="R10" s="85"/>
      <c r="S10"/>
      <c r="T10"/>
      <c r="U10" s="13" t="s">
        <v>14</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 customHeight="1">
      <c r="A11" s="80" t="s">
        <v>15</v>
      </c>
      <c r="B11" s="80"/>
      <c r="C11" s="80"/>
      <c r="D11" s="80"/>
      <c r="E11" s="80"/>
      <c r="F11" s="80"/>
      <c r="G11" s="80"/>
      <c r="H11" s="80"/>
      <c r="I11" s="84" t="s">
        <v>50</v>
      </c>
      <c r="J11" s="85"/>
      <c r="K11" s="85"/>
      <c r="L11" s="85"/>
      <c r="M11" s="85"/>
      <c r="N11" s="85"/>
      <c r="O11" s="85"/>
      <c r="P11" s="85"/>
      <c r="Q11" s="85"/>
      <c r="R11" s="85"/>
      <c r="S11"/>
      <c r="T11"/>
      <c r="U11" s="13" t="s">
        <v>16</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 customHeight="1">
      <c r="A12" s="80" t="s">
        <v>17</v>
      </c>
      <c r="B12" s="80"/>
      <c r="C12" s="80"/>
      <c r="D12" s="80"/>
      <c r="E12" s="80"/>
      <c r="F12" s="80"/>
      <c r="G12" s="80"/>
      <c r="H12" s="80"/>
      <c r="I12" s="84" t="s">
        <v>51</v>
      </c>
      <c r="J12" s="85"/>
      <c r="K12" s="85"/>
      <c r="L12" s="85"/>
      <c r="M12" s="85"/>
      <c r="N12" s="85"/>
      <c r="O12" s="85"/>
      <c r="P12" s="85"/>
      <c r="Q12" s="85"/>
      <c r="R12" s="85"/>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 customHeight="1">
      <c r="A13" s="88" t="s">
        <v>18</v>
      </c>
      <c r="B13" s="88"/>
      <c r="C13" s="88"/>
      <c r="D13" s="88"/>
      <c r="E13" s="88"/>
      <c r="F13" s="88"/>
      <c r="G13" s="88"/>
      <c r="H13" s="88"/>
      <c r="I13" s="89" t="s">
        <v>52</v>
      </c>
      <c r="J13" s="90"/>
      <c r="K13" s="90"/>
      <c r="L13" s="90"/>
      <c r="M13" s="90"/>
      <c r="N13" s="90"/>
      <c r="O13" s="90"/>
      <c r="P13" s="90"/>
      <c r="Q13" s="90"/>
      <c r="R13" s="90"/>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6" customHeight="1">
      <c r="A14" s="91"/>
      <c r="B14" s="91"/>
      <c r="C14" s="91"/>
      <c r="D14" s="91"/>
      <c r="E14" s="91"/>
      <c r="F14" s="91"/>
      <c r="G14" s="91"/>
      <c r="H14" s="91"/>
      <c r="I14" s="91"/>
      <c r="J14" s="91"/>
      <c r="K14" s="91"/>
      <c r="L14" s="91"/>
      <c r="M14" s="91"/>
      <c r="N14" s="91"/>
      <c r="O14" s="91"/>
      <c r="P14" s="91"/>
      <c r="Q14" s="91"/>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2" customHeight="1">
      <c r="A15" s="92" t="s">
        <v>19</v>
      </c>
      <c r="B15" s="92"/>
      <c r="C15" s="92"/>
      <c r="D15" s="92"/>
      <c r="E15" s="92"/>
      <c r="F15" s="92"/>
      <c r="G15" s="92"/>
      <c r="H15" s="92"/>
      <c r="I15" s="93" t="str">
        <f>IF($H$2="","",IF($H$2="前","前期(3/1～8/末日)","後期(9/1～2/末日)"))</f>
        <v>前期(3/1～8/末日)</v>
      </c>
      <c r="J15" s="93"/>
      <c r="K15" s="16" t="str">
        <f>IF($H$2="","",IF($H$2="前","３月","９月"))</f>
        <v>３月</v>
      </c>
      <c r="L15" s="17" t="str">
        <f>IF($H$2="","",IF($H$2="前","４月","10月"))</f>
        <v>４月</v>
      </c>
      <c r="M15" s="17" t="str">
        <f>IF($H$2="","",IF($H$2="前","5月","11月"))</f>
        <v>5月</v>
      </c>
      <c r="N15" s="17" t="str">
        <f>IF($H$2="","",IF($H$2="前","６月","12月"))</f>
        <v>６月</v>
      </c>
      <c r="O15" s="17" t="str">
        <f>IF($H$2="","",IF($H$2="前","７月","１月"))</f>
        <v>７月</v>
      </c>
      <c r="P15" s="18" t="str">
        <f>IF($H$2="","",IF($H$2="前","８月","2月"))</f>
        <v>８月</v>
      </c>
      <c r="Q15" s="19" t="s">
        <v>20</v>
      </c>
      <c r="R15" s="20" t="s">
        <v>21</v>
      </c>
      <c r="S15"/>
      <c r="T15"/>
      <c r="U15" s="13" t="s">
        <v>2</v>
      </c>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2" customHeight="1">
      <c r="A16" s="94" t="s">
        <v>22</v>
      </c>
      <c r="B16" s="94"/>
      <c r="C16" s="94"/>
      <c r="D16" s="94"/>
      <c r="E16" s="94"/>
      <c r="F16" s="94"/>
      <c r="G16" s="94"/>
      <c r="H16" s="94"/>
      <c r="I16" s="94"/>
      <c r="J16" s="94"/>
      <c r="K16" s="21">
        <v>80</v>
      </c>
      <c r="L16" s="22">
        <v>90</v>
      </c>
      <c r="M16" s="22">
        <v>85</v>
      </c>
      <c r="N16" s="22">
        <v>85</v>
      </c>
      <c r="O16" s="22">
        <v>80</v>
      </c>
      <c r="P16" s="23">
        <v>85</v>
      </c>
      <c r="Q16" s="24">
        <f>SUM(K16:P16)</f>
        <v>505</v>
      </c>
      <c r="R16" s="25">
        <f>IF(Q16=0,"",ROUNDDOWN(AVERAGE(K16:P16),2))</f>
        <v>84.16</v>
      </c>
      <c r="S16"/>
      <c r="T16" s="26"/>
      <c r="U16" s="13" t="s">
        <v>23</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6" customHeight="1">
      <c r="A17" s="95"/>
      <c r="B17" s="95"/>
      <c r="C17" s="95"/>
      <c r="D17" s="95"/>
      <c r="E17" s="95"/>
      <c r="F17" s="95"/>
      <c r="G17" s="95"/>
      <c r="H17" s="95"/>
      <c r="I17" s="95"/>
      <c r="J17" s="95"/>
      <c r="K17" s="95"/>
      <c r="L17" s="95"/>
      <c r="M17" s="95"/>
      <c r="N17" s="95"/>
      <c r="O17" s="95"/>
      <c r="P17" s="95"/>
      <c r="Q17" s="95"/>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 customHeight="1">
      <c r="A18" s="27"/>
      <c r="B18" s="26"/>
      <c r="C18" s="28" t="s">
        <v>24</v>
      </c>
      <c r="D18" s="26"/>
      <c r="E18" s="26"/>
      <c r="F18" s="26"/>
      <c r="G18" s="26"/>
      <c r="H18" s="26"/>
      <c r="I18" s="26"/>
      <c r="J18" s="26"/>
      <c r="K18" s="26"/>
      <c r="L18" s="26"/>
      <c r="M18" s="26"/>
      <c r="N18" s="26"/>
      <c r="O18" s="26"/>
      <c r="P18" s="26"/>
      <c r="Q18" s="2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7.149999999999999" customHeight="1">
      <c r="A19" s="96" t="s">
        <v>25</v>
      </c>
      <c r="B19" s="96"/>
      <c r="C19" s="96"/>
      <c r="D19" s="96"/>
      <c r="E19" s="96"/>
      <c r="F19" s="96"/>
      <c r="G19" s="96"/>
      <c r="H19" s="96"/>
      <c r="I19" s="83" t="s">
        <v>26</v>
      </c>
      <c r="J19" s="83"/>
      <c r="K19" s="83"/>
      <c r="L19" s="83"/>
      <c r="M19" s="83"/>
      <c r="N19" s="83"/>
      <c r="O19" s="83"/>
      <c r="P19" s="83"/>
      <c r="Q19" s="83"/>
      <c r="R19" s="83"/>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6" customHeight="1">
      <c r="A20" s="102" t="s">
        <v>27</v>
      </c>
      <c r="B20" s="102"/>
      <c r="C20" s="102"/>
      <c r="D20" s="102"/>
      <c r="E20" s="102"/>
      <c r="F20" s="102"/>
      <c r="G20" s="102"/>
      <c r="H20" s="102"/>
      <c r="I20" s="103" t="str">
        <f>IF($H$2="","",IF($H$2="前","前期","後期"))</f>
        <v>前期</v>
      </c>
      <c r="J20" s="103"/>
      <c r="K20" s="29" t="str">
        <f>IF($H$2="","",IF($H$2="前","３月","９月"))</f>
        <v>３月</v>
      </c>
      <c r="L20" s="30" t="str">
        <f>IF($H$2="","",IF($H$2="前","４月","10月"))</f>
        <v>４月</v>
      </c>
      <c r="M20" s="30" t="str">
        <f>IF($H$2="","",IF($H$2="前","5月","11月"))</f>
        <v>5月</v>
      </c>
      <c r="N20" s="30" t="str">
        <f>IF($H$2="","",IF($H$2="前","６月","12月"))</f>
        <v>６月</v>
      </c>
      <c r="O20" s="30" t="str">
        <f>IF($H$2="","",IF($H$2="前","７月","１月"))</f>
        <v>７月</v>
      </c>
      <c r="P20" s="31" t="str">
        <f>IF($H$2="","",IF($H$2="前","８月","2月"))</f>
        <v>８月</v>
      </c>
      <c r="Q20" s="32" t="s">
        <v>28</v>
      </c>
      <c r="R20" s="20" t="s">
        <v>21</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7.149999999999999" customHeight="1">
      <c r="A21" s="102"/>
      <c r="B21" s="102"/>
      <c r="C21" s="102"/>
      <c r="D21" s="102"/>
      <c r="E21" s="102"/>
      <c r="F21" s="102"/>
      <c r="G21" s="102"/>
      <c r="H21" s="102"/>
      <c r="I21" s="104" t="str">
        <f>IF($H$2="","",IF($H$2="前","(3/1～8/末日)","(9/1～2/末日)"))</f>
        <v>(3/1～8/末日)</v>
      </c>
      <c r="J21" s="104"/>
      <c r="K21" s="33">
        <v>70</v>
      </c>
      <c r="L21" s="34">
        <v>80</v>
      </c>
      <c r="M21" s="34">
        <v>0</v>
      </c>
      <c r="N21" s="34">
        <v>80</v>
      </c>
      <c r="O21" s="34">
        <v>70</v>
      </c>
      <c r="P21" s="35">
        <v>75</v>
      </c>
      <c r="Q21" s="36">
        <f>SUM(K21:P21)</f>
        <v>375</v>
      </c>
      <c r="R21" s="37">
        <f>IF(Q21=0,"",ROUNDDOWN(AVERAGE(K21:P21),2))</f>
        <v>62.5</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7.149999999999999" customHeight="1">
      <c r="A22" s="112" t="s">
        <v>29</v>
      </c>
      <c r="B22" s="112"/>
      <c r="C22" s="87" t="s">
        <v>30</v>
      </c>
      <c r="D22" s="87"/>
      <c r="E22" s="87"/>
      <c r="F22" s="87"/>
      <c r="G22" s="87"/>
      <c r="H22" s="87"/>
      <c r="I22" s="113" t="str">
        <f>I7</f>
        <v>株式会社　〇〇</v>
      </c>
      <c r="J22" s="113"/>
      <c r="K22" s="113"/>
      <c r="L22" s="113"/>
      <c r="M22" s="113"/>
      <c r="N22" s="113"/>
      <c r="O22" s="113"/>
      <c r="P22" s="113"/>
      <c r="Q22" s="113"/>
      <c r="R22" s="113"/>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7.149999999999999" customHeight="1">
      <c r="A23" s="112"/>
      <c r="B23" s="112"/>
      <c r="C23" s="114" t="s">
        <v>31</v>
      </c>
      <c r="D23" s="114"/>
      <c r="E23" s="114"/>
      <c r="F23" s="114"/>
      <c r="G23" s="114"/>
      <c r="H23" s="114"/>
      <c r="I23" s="105" t="str">
        <f>I11</f>
        <v>石岡市○○１丁目○○－○○</v>
      </c>
      <c r="J23" s="106"/>
      <c r="K23" s="106"/>
      <c r="L23" s="106"/>
      <c r="M23" s="106"/>
      <c r="N23" s="106"/>
      <c r="O23" s="106"/>
      <c r="P23" s="106"/>
      <c r="Q23" s="106"/>
      <c r="R23" s="106"/>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7.149999999999999" customHeight="1">
      <c r="A24" s="112"/>
      <c r="B24" s="112"/>
      <c r="C24" s="107" t="s">
        <v>32</v>
      </c>
      <c r="D24" s="107"/>
      <c r="E24" s="107"/>
      <c r="F24" s="107"/>
      <c r="G24" s="107"/>
      <c r="H24" s="107"/>
      <c r="I24" s="86" t="str">
        <f>I8</f>
        <v>代表取締役　〇〇〇〇</v>
      </c>
      <c r="J24" s="86"/>
      <c r="K24" s="86"/>
      <c r="L24" s="86"/>
      <c r="M24" s="86"/>
      <c r="N24" s="86"/>
      <c r="O24" s="86"/>
      <c r="P24" s="86"/>
      <c r="Q24" s="86"/>
      <c r="R24" s="86"/>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6" customHeight="1">
      <c r="A25" s="112"/>
      <c r="B25" s="112"/>
      <c r="C25" s="97" t="s">
        <v>33</v>
      </c>
      <c r="D25" s="97"/>
      <c r="E25" s="97"/>
      <c r="F25" s="97"/>
      <c r="G25" s="97"/>
      <c r="H25" s="97"/>
      <c r="I25" s="98" t="s">
        <v>11</v>
      </c>
      <c r="J25" s="98"/>
      <c r="K25" s="99" t="s">
        <v>13</v>
      </c>
      <c r="L25" s="99"/>
      <c r="M25" s="99"/>
      <c r="N25" s="99"/>
      <c r="O25" s="99"/>
      <c r="P25" s="99"/>
      <c r="Q25" s="99"/>
      <c r="R25" s="99"/>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7.149999999999999" customHeight="1">
      <c r="A26" s="112"/>
      <c r="B26" s="112"/>
      <c r="C26" s="97"/>
      <c r="D26" s="97"/>
      <c r="E26" s="97"/>
      <c r="F26" s="97"/>
      <c r="G26" s="97"/>
      <c r="H26" s="97"/>
      <c r="I26" s="100" t="s">
        <v>53</v>
      </c>
      <c r="J26" s="100"/>
      <c r="K26" s="115" t="s">
        <v>54</v>
      </c>
      <c r="L26" s="113"/>
      <c r="M26" s="113"/>
      <c r="N26" s="113"/>
      <c r="O26" s="113"/>
      <c r="P26" s="113"/>
      <c r="Q26" s="113"/>
      <c r="R26" s="113"/>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7.149999999999999" customHeight="1">
      <c r="A27" s="112"/>
      <c r="B27" s="112"/>
      <c r="C27" s="97"/>
      <c r="D27" s="97"/>
      <c r="E27" s="97"/>
      <c r="F27" s="97"/>
      <c r="G27" s="97"/>
      <c r="H27" s="97"/>
      <c r="I27" s="100" t="s">
        <v>53</v>
      </c>
      <c r="J27" s="100"/>
      <c r="K27" s="101" t="s">
        <v>54</v>
      </c>
      <c r="L27" s="86"/>
      <c r="M27" s="86"/>
      <c r="N27" s="86"/>
      <c r="O27" s="86"/>
      <c r="P27" s="86"/>
      <c r="Q27" s="86"/>
      <c r="R27" s="86"/>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6" customHeight="1">
      <c r="A28" s="108" t="s">
        <v>34</v>
      </c>
      <c r="B28" s="108"/>
      <c r="C28" s="108"/>
      <c r="D28" s="108"/>
      <c r="E28" s="108"/>
      <c r="F28" s="108"/>
      <c r="G28" s="108"/>
      <c r="H28" s="108"/>
      <c r="I28" s="103" t="str">
        <f>IF($H$2="","",IF($H$2="前","前期","後期"))</f>
        <v>前期</v>
      </c>
      <c r="J28" s="103"/>
      <c r="K28" s="29" t="str">
        <f>IF($H$2="","",IF($H$2="前","３月","９月"))</f>
        <v>３月</v>
      </c>
      <c r="L28" s="30" t="str">
        <f>IF($H$2="","",IF($H$2="前","４月","10月"))</f>
        <v>４月</v>
      </c>
      <c r="M28" s="30" t="str">
        <f>IF($H$2="","",IF($H$2="前","5月","11月"))</f>
        <v>5月</v>
      </c>
      <c r="N28" s="30" t="str">
        <f>IF($H$2="","",IF($H$2="前","６月","12月"))</f>
        <v>６月</v>
      </c>
      <c r="O28" s="30" t="str">
        <f>IF($H$2="","",IF($H$2="前","７月","１月"))</f>
        <v>７月</v>
      </c>
      <c r="P28" s="31" t="str">
        <f>IF($H$2="","",IF($H$2="前","８月","2月"))</f>
        <v>８月</v>
      </c>
      <c r="Q28" s="109" t="s">
        <v>35</v>
      </c>
      <c r="R28" s="109"/>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7.149999999999999" customHeight="1">
      <c r="A29" s="108"/>
      <c r="B29" s="108"/>
      <c r="C29" s="108"/>
      <c r="D29" s="108"/>
      <c r="E29" s="108"/>
      <c r="F29" s="108"/>
      <c r="G29" s="108"/>
      <c r="H29" s="108"/>
      <c r="I29" s="110" t="str">
        <f>IF($H$2="","",IF($H$2="前","(3/1～8/末日)","(9/1～2/末日)"))</f>
        <v>(3/1～8/末日)</v>
      </c>
      <c r="J29" s="110"/>
      <c r="K29" s="38">
        <v>20</v>
      </c>
      <c r="L29" s="39">
        <v>15</v>
      </c>
      <c r="M29" s="39">
        <v>10</v>
      </c>
      <c r="N29" s="39">
        <v>20</v>
      </c>
      <c r="O29" s="39">
        <v>25</v>
      </c>
      <c r="P29" s="40">
        <v>10</v>
      </c>
      <c r="Q29" s="111">
        <f>SUM(K29:P29)</f>
        <v>100</v>
      </c>
      <c r="R29" s="111"/>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7.149999999999999" customHeight="1" thickBot="1">
      <c r="A30" s="116" t="s">
        <v>36</v>
      </c>
      <c r="B30" s="116"/>
      <c r="C30" s="116"/>
      <c r="D30" s="116"/>
      <c r="E30" s="116"/>
      <c r="F30" s="116"/>
      <c r="G30" s="116"/>
      <c r="H30" s="116"/>
      <c r="I30" s="116"/>
      <c r="J30" s="116"/>
      <c r="K30" s="116"/>
      <c r="L30" s="116"/>
      <c r="M30" s="116"/>
      <c r="N30" s="116"/>
      <c r="O30" s="116"/>
      <c r="P30" s="116"/>
      <c r="Q30" s="117">
        <f>Q29/Q21</f>
        <v>0.26666666666666666</v>
      </c>
      <c r="R30" s="117"/>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7.149999999999999" customHeight="1" thickBot="1">
      <c r="A31" s="118" t="s">
        <v>56</v>
      </c>
      <c r="B31" s="116"/>
      <c r="C31" s="116"/>
      <c r="D31" s="116"/>
      <c r="E31" s="116"/>
      <c r="F31" s="116"/>
      <c r="G31" s="116"/>
      <c r="H31" s="116"/>
      <c r="I31" s="116"/>
      <c r="J31" s="116"/>
      <c r="K31" s="116"/>
      <c r="L31" s="116"/>
      <c r="M31" s="116"/>
      <c r="N31" s="116"/>
      <c r="O31" s="116"/>
      <c r="P31" s="116"/>
      <c r="Q31" s="119"/>
      <c r="R31" s="119"/>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 customHeight="1">
      <c r="A32" s="120" t="s">
        <v>75</v>
      </c>
      <c r="B32" s="121"/>
      <c r="C32" s="121"/>
      <c r="D32" s="121"/>
      <c r="E32" s="121"/>
      <c r="F32" s="121"/>
      <c r="G32" s="121"/>
      <c r="H32" s="121"/>
      <c r="I32" s="122" t="str">
        <f>IF($H$2="","",IF($H$2="前","前期","後期"))</f>
        <v>前期</v>
      </c>
      <c r="J32" s="122"/>
      <c r="K32" s="29" t="str">
        <f>IF($H$2="","",IF($H$2="前","３月","９月"))</f>
        <v>３月</v>
      </c>
      <c r="L32" s="30" t="str">
        <f>IF($H$2="","",IF($H$2="前","４月","10月"))</f>
        <v>４月</v>
      </c>
      <c r="M32" s="30" t="str">
        <f>IF($H$2="","",IF($H$2="前","5月","11月"))</f>
        <v>5月</v>
      </c>
      <c r="N32" s="30" t="str">
        <f>IF($H$2="","",IF($H$2="前","６月","12月"))</f>
        <v>６月</v>
      </c>
      <c r="O32" s="30" t="str">
        <f>IF($H$2="","",IF($H$2="前","７月","１月"))</f>
        <v>７月</v>
      </c>
      <c r="P32" s="31" t="str">
        <f>IF($H$2="","",IF($H$2="前","８月","2月"))</f>
        <v>８月</v>
      </c>
      <c r="Q32" s="109" t="s">
        <v>37</v>
      </c>
      <c r="R32" s="109"/>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7.149999999999999" customHeight="1">
      <c r="A33" s="121"/>
      <c r="B33" s="121"/>
      <c r="C33" s="121"/>
      <c r="D33" s="121"/>
      <c r="E33" s="121"/>
      <c r="F33" s="121"/>
      <c r="G33" s="121"/>
      <c r="H33" s="121"/>
      <c r="I33" s="110" t="str">
        <f>IF($H$2="","",IF($H$2="前","(3/1～8/末日)","(9/1～2/末日)"))</f>
        <v>(3/1～8/末日)</v>
      </c>
      <c r="J33" s="110"/>
      <c r="K33" s="65">
        <v>2</v>
      </c>
      <c r="L33" s="66">
        <v>0</v>
      </c>
      <c r="M33" s="66">
        <v>0</v>
      </c>
      <c r="N33" s="66">
        <v>1</v>
      </c>
      <c r="O33" s="66">
        <v>0</v>
      </c>
      <c r="P33" s="67">
        <v>1</v>
      </c>
      <c r="Q33" s="111">
        <f>SUM(K33:P33)</f>
        <v>4</v>
      </c>
      <c r="R33" s="111"/>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7.149999999999999" customHeight="1">
      <c r="A34" s="123" t="s">
        <v>38</v>
      </c>
      <c r="B34" s="123"/>
      <c r="C34" s="123"/>
      <c r="D34" s="123"/>
      <c r="E34" s="123"/>
      <c r="F34" s="123"/>
      <c r="G34" s="123"/>
      <c r="H34" s="123"/>
      <c r="I34" s="123"/>
      <c r="J34" s="123"/>
      <c r="K34" s="123"/>
      <c r="L34" s="123"/>
      <c r="M34" s="123"/>
      <c r="N34" s="123"/>
      <c r="O34" s="123"/>
      <c r="P34" s="123"/>
      <c r="Q34" s="117">
        <f>IF(Q33=0,0,ROUNDDOWN((Q29-Q33)/(Q21-Q33),3))</f>
        <v>0.25800000000000001</v>
      </c>
      <c r="R34" s="117"/>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6" customHeight="1">
      <c r="A35" s="124"/>
      <c r="B35" s="124"/>
      <c r="C35" s="124"/>
      <c r="D35" s="124"/>
      <c r="E35" s="124"/>
      <c r="F35" s="124"/>
      <c r="G35" s="124"/>
      <c r="H35" s="124"/>
      <c r="I35" s="124"/>
      <c r="J35" s="124"/>
      <c r="K35" s="124"/>
      <c r="L35" s="124"/>
      <c r="M35" s="124"/>
      <c r="N35" s="124"/>
      <c r="O35" s="124"/>
      <c r="P35" s="124"/>
      <c r="Q35" s="124"/>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7.149999999999999" customHeight="1">
      <c r="A36" s="96" t="s">
        <v>25</v>
      </c>
      <c r="B36" s="96"/>
      <c r="C36" s="96"/>
      <c r="D36" s="96"/>
      <c r="E36" s="96"/>
      <c r="F36" s="96"/>
      <c r="G36" s="96"/>
      <c r="H36" s="96"/>
      <c r="I36" s="83" t="s">
        <v>39</v>
      </c>
      <c r="J36" s="83"/>
      <c r="K36" s="83"/>
      <c r="L36" s="83"/>
      <c r="M36" s="83"/>
      <c r="N36" s="83"/>
      <c r="O36" s="83"/>
      <c r="P36" s="83"/>
      <c r="Q36" s="83"/>
      <c r="R36" s="83"/>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6" customHeight="1">
      <c r="A37" s="102" t="s">
        <v>40</v>
      </c>
      <c r="B37" s="102"/>
      <c r="C37" s="102"/>
      <c r="D37" s="102"/>
      <c r="E37" s="102"/>
      <c r="F37" s="102"/>
      <c r="G37" s="102"/>
      <c r="H37" s="102"/>
      <c r="I37" s="103" t="str">
        <f>IF($H$2="","",IF($H$2="前","前期","後期"))</f>
        <v>前期</v>
      </c>
      <c r="J37" s="103"/>
      <c r="K37" s="29" t="str">
        <f>IF($H$2="","",IF($H$2="前","３月","９月"))</f>
        <v>３月</v>
      </c>
      <c r="L37" s="30" t="str">
        <f>IF($H$2="","",IF($H$2="前","４月","10月"))</f>
        <v>４月</v>
      </c>
      <c r="M37" s="30" t="str">
        <f>IF($H$2="","",IF($H$2="前","5月","11月"))</f>
        <v>5月</v>
      </c>
      <c r="N37" s="30" t="str">
        <f>IF($H$2="","",IF($H$2="前","６月","12月"))</f>
        <v>６月</v>
      </c>
      <c r="O37" s="30" t="str">
        <f>IF($H$2="","",IF($H$2="前","７月","１月"))</f>
        <v>７月</v>
      </c>
      <c r="P37" s="31" t="str">
        <f>IF($H$2="","",IF($H$2="前","８月","2月"))</f>
        <v>８月</v>
      </c>
      <c r="Q37" s="32" t="s">
        <v>28</v>
      </c>
      <c r="R37" s="20" t="s">
        <v>21</v>
      </c>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7.149999999999999" customHeight="1">
      <c r="A38" s="102"/>
      <c r="B38" s="102"/>
      <c r="C38" s="102"/>
      <c r="D38" s="102"/>
      <c r="E38" s="102"/>
      <c r="F38" s="102"/>
      <c r="G38" s="102"/>
      <c r="H38" s="102"/>
      <c r="I38" s="104" t="str">
        <f>IF($H$2="","",IF($H$2="前","(3/1～8/末日)","(9/1～2/末日)"))</f>
        <v>(3/1～8/末日)</v>
      </c>
      <c r="J38" s="104"/>
      <c r="K38" s="44"/>
      <c r="L38" s="34"/>
      <c r="M38" s="34"/>
      <c r="N38" s="34"/>
      <c r="O38" s="34"/>
      <c r="P38" s="35"/>
      <c r="Q38" s="36">
        <f>SUM(K38:P38)</f>
        <v>0</v>
      </c>
      <c r="R38" s="37" t="str">
        <f>IF(Q38=0,"",ROUNDDOWN(AVERAGE(K38:P38),2))</f>
        <v/>
      </c>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7.149999999999999" customHeight="1">
      <c r="A39" s="112" t="s">
        <v>29</v>
      </c>
      <c r="B39" s="112"/>
      <c r="C39" s="87" t="s">
        <v>30</v>
      </c>
      <c r="D39" s="87"/>
      <c r="E39" s="87"/>
      <c r="F39" s="87"/>
      <c r="G39" s="87"/>
      <c r="H39" s="87"/>
      <c r="I39" s="113"/>
      <c r="J39" s="113"/>
      <c r="K39" s="113"/>
      <c r="L39" s="113"/>
      <c r="M39" s="113"/>
      <c r="N39" s="113"/>
      <c r="O39" s="113"/>
      <c r="P39" s="113"/>
      <c r="Q39" s="113"/>
      <c r="R39" s="113"/>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7.149999999999999" customHeight="1">
      <c r="A40" s="112"/>
      <c r="B40" s="112"/>
      <c r="C40" s="114" t="s">
        <v>31</v>
      </c>
      <c r="D40" s="114"/>
      <c r="E40" s="114"/>
      <c r="F40" s="114"/>
      <c r="G40" s="114"/>
      <c r="H40" s="114"/>
      <c r="I40" s="106"/>
      <c r="J40" s="106"/>
      <c r="K40" s="106"/>
      <c r="L40" s="106"/>
      <c r="M40" s="106"/>
      <c r="N40" s="106"/>
      <c r="O40" s="106"/>
      <c r="P40" s="106"/>
      <c r="Q40" s="106"/>
      <c r="R40" s="106"/>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7.149999999999999" customHeight="1">
      <c r="A41" s="112"/>
      <c r="B41" s="112"/>
      <c r="C41" s="107" t="s">
        <v>32</v>
      </c>
      <c r="D41" s="107"/>
      <c r="E41" s="107"/>
      <c r="F41" s="107"/>
      <c r="G41" s="107"/>
      <c r="H41" s="107"/>
      <c r="I41" s="86"/>
      <c r="J41" s="86"/>
      <c r="K41" s="86"/>
      <c r="L41" s="86"/>
      <c r="M41" s="86"/>
      <c r="N41" s="86"/>
      <c r="O41" s="86"/>
      <c r="P41" s="86"/>
      <c r="Q41" s="86"/>
      <c r="R41" s="86"/>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6" customHeight="1">
      <c r="A42" s="112"/>
      <c r="B42" s="112"/>
      <c r="C42" s="97" t="s">
        <v>33</v>
      </c>
      <c r="D42" s="97"/>
      <c r="E42" s="97"/>
      <c r="F42" s="97"/>
      <c r="G42" s="97"/>
      <c r="H42" s="97"/>
      <c r="I42" s="98" t="s">
        <v>11</v>
      </c>
      <c r="J42" s="98"/>
      <c r="K42" s="99" t="s">
        <v>13</v>
      </c>
      <c r="L42" s="99"/>
      <c r="M42" s="99"/>
      <c r="N42" s="99"/>
      <c r="O42" s="99"/>
      <c r="P42" s="99"/>
      <c r="Q42" s="99"/>
      <c r="R42" s="99"/>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7.149999999999999" customHeight="1">
      <c r="A43" s="112"/>
      <c r="B43" s="112"/>
      <c r="C43" s="97"/>
      <c r="D43" s="97"/>
      <c r="E43" s="97"/>
      <c r="F43" s="97"/>
      <c r="G43" s="97"/>
      <c r="H43" s="97"/>
      <c r="I43" s="100"/>
      <c r="J43" s="100"/>
      <c r="K43" s="113"/>
      <c r="L43" s="113"/>
      <c r="M43" s="113"/>
      <c r="N43" s="113"/>
      <c r="O43" s="113"/>
      <c r="P43" s="113"/>
      <c r="Q43" s="113"/>
      <c r="R43" s="11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7.149999999999999" customHeight="1">
      <c r="A44" s="112"/>
      <c r="B44" s="112"/>
      <c r="C44" s="97"/>
      <c r="D44" s="97"/>
      <c r="E44" s="97"/>
      <c r="F44" s="97"/>
      <c r="G44" s="97"/>
      <c r="H44" s="97"/>
      <c r="I44" s="125"/>
      <c r="J44" s="125"/>
      <c r="K44" s="126"/>
      <c r="L44" s="126"/>
      <c r="M44" s="126"/>
      <c r="N44" s="126"/>
      <c r="O44" s="126"/>
      <c r="P44" s="126"/>
      <c r="Q44" s="126"/>
      <c r="R44" s="126"/>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6" customHeight="1">
      <c r="A45" s="108" t="s">
        <v>34</v>
      </c>
      <c r="B45" s="108"/>
      <c r="C45" s="108"/>
      <c r="D45" s="108"/>
      <c r="E45" s="108"/>
      <c r="F45" s="108"/>
      <c r="G45" s="108"/>
      <c r="H45" s="108"/>
      <c r="I45" s="103" t="str">
        <f>IF($H$2="","",IF($H$2="前","前期","後期"))</f>
        <v>前期</v>
      </c>
      <c r="J45" s="103"/>
      <c r="K45" s="29" t="str">
        <f>IF($H$2="","",IF($H$2="前","３月","９月"))</f>
        <v>３月</v>
      </c>
      <c r="L45" s="30" t="str">
        <f>IF($H$2="","",IF($H$2="前","４月","10月"))</f>
        <v>４月</v>
      </c>
      <c r="M45" s="30" t="str">
        <f>IF($H$2="","",IF($H$2="前","5月","11月"))</f>
        <v>5月</v>
      </c>
      <c r="N45" s="30" t="str">
        <f>IF($H$2="","",IF($H$2="前","６月","12月"))</f>
        <v>６月</v>
      </c>
      <c r="O45" s="30" t="str">
        <f>IF($H$2="","",IF($H$2="前","７月","１月"))</f>
        <v>７月</v>
      </c>
      <c r="P45" s="31" t="str">
        <f>IF($H$2="","",IF($H$2="前","８月","2月"))</f>
        <v>８月</v>
      </c>
      <c r="Q45" s="109" t="s">
        <v>35</v>
      </c>
      <c r="R45" s="109"/>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7.149999999999999" customHeight="1" thickBot="1">
      <c r="A46" s="108"/>
      <c r="B46" s="108"/>
      <c r="C46" s="108"/>
      <c r="D46" s="108"/>
      <c r="E46" s="108"/>
      <c r="F46" s="108"/>
      <c r="G46" s="108"/>
      <c r="H46" s="108"/>
      <c r="I46" s="110" t="str">
        <f>IF($H$2="","",IF($H$2="前","(3/1～8/末日)","(9/1～2/末日)"))</f>
        <v>(3/1～8/末日)</v>
      </c>
      <c r="J46" s="110"/>
      <c r="K46" s="38"/>
      <c r="L46" s="39"/>
      <c r="M46" s="39"/>
      <c r="N46" s="39"/>
      <c r="O46" s="39"/>
      <c r="P46" s="40"/>
      <c r="Q46" s="111">
        <f>SUM(K46:P46)</f>
        <v>0</v>
      </c>
      <c r="R46" s="111"/>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7.149999999999999" customHeight="1" thickBot="1">
      <c r="A47" s="116" t="s">
        <v>36</v>
      </c>
      <c r="B47" s="116"/>
      <c r="C47" s="116"/>
      <c r="D47" s="116"/>
      <c r="E47" s="116"/>
      <c r="F47" s="116"/>
      <c r="G47" s="116"/>
      <c r="H47" s="116"/>
      <c r="I47" s="116"/>
      <c r="J47" s="116"/>
      <c r="K47" s="116"/>
      <c r="L47" s="116"/>
      <c r="M47" s="116"/>
      <c r="N47" s="116"/>
      <c r="O47" s="116"/>
      <c r="P47" s="116"/>
      <c r="Q47" s="117">
        <f>IF(Q46=0,0,ROUNDDOWN(Q46/Q38,3))</f>
        <v>0</v>
      </c>
      <c r="R47" s="11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7.149999999999999" customHeight="1" thickBot="1">
      <c r="A48" s="118" t="s">
        <v>58</v>
      </c>
      <c r="B48" s="116"/>
      <c r="C48" s="116"/>
      <c r="D48" s="116"/>
      <c r="E48" s="116"/>
      <c r="F48" s="116"/>
      <c r="G48" s="116"/>
      <c r="H48" s="116"/>
      <c r="I48" s="116"/>
      <c r="J48" s="116"/>
      <c r="K48" s="116"/>
      <c r="L48" s="116"/>
      <c r="M48" s="116"/>
      <c r="N48" s="116"/>
      <c r="O48" s="116"/>
      <c r="P48" s="116"/>
      <c r="Q48" s="119"/>
      <c r="R48" s="119"/>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6" customHeight="1">
      <c r="A49" s="120" t="s">
        <v>57</v>
      </c>
      <c r="B49" s="121"/>
      <c r="C49" s="121"/>
      <c r="D49" s="121"/>
      <c r="E49" s="121"/>
      <c r="F49" s="121"/>
      <c r="G49" s="121"/>
      <c r="H49" s="121"/>
      <c r="I49" s="122" t="str">
        <f>IF($H$2="","",IF($H$2="前","前期","後期"))</f>
        <v>前期</v>
      </c>
      <c r="J49" s="122"/>
      <c r="K49" s="29" t="str">
        <f>IF($H$2="","",IF($H$2="前","３月","９月"))</f>
        <v>３月</v>
      </c>
      <c r="L49" s="30" t="str">
        <f>IF($H$2="","",IF($H$2="前","４月","10月"))</f>
        <v>４月</v>
      </c>
      <c r="M49" s="30" t="str">
        <f>IF($H$2="","",IF($H$2="前","5月","11月"))</f>
        <v>5月</v>
      </c>
      <c r="N49" s="30" t="str">
        <f>IF($H$2="","",IF($H$2="前","６月","12月"))</f>
        <v>６月</v>
      </c>
      <c r="O49" s="30" t="str">
        <f>IF($H$2="","",IF($H$2="前","７月","１月"))</f>
        <v>７月</v>
      </c>
      <c r="P49" s="31" t="str">
        <f>IF($H$2="","",IF($H$2="前","８月","2月"))</f>
        <v>８月</v>
      </c>
      <c r="Q49" s="109" t="s">
        <v>37</v>
      </c>
      <c r="R49" s="10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7.149999999999999" customHeight="1" thickBot="1">
      <c r="A50" s="121"/>
      <c r="B50" s="121"/>
      <c r="C50" s="121"/>
      <c r="D50" s="121"/>
      <c r="E50" s="121"/>
      <c r="F50" s="121"/>
      <c r="G50" s="121"/>
      <c r="H50" s="121"/>
      <c r="I50" s="110" t="str">
        <f>IF($H$2="","",IF($H$2="前","(3/1～8/末日)","(9/1～2/末日)"))</f>
        <v>(3/1～8/末日)</v>
      </c>
      <c r="J50" s="110"/>
      <c r="K50" s="38"/>
      <c r="L50" s="39"/>
      <c r="M50" s="39"/>
      <c r="N50" s="39"/>
      <c r="O50" s="39"/>
      <c r="P50" s="40"/>
      <c r="Q50" s="111">
        <f>SUM(K50:P50)</f>
        <v>0</v>
      </c>
      <c r="R50" s="111"/>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7.149999999999999" customHeight="1" thickBot="1">
      <c r="A51" s="123" t="s">
        <v>38</v>
      </c>
      <c r="B51" s="123"/>
      <c r="C51" s="123"/>
      <c r="D51" s="123"/>
      <c r="E51" s="123"/>
      <c r="F51" s="123"/>
      <c r="G51" s="123"/>
      <c r="H51" s="123"/>
      <c r="I51" s="123"/>
      <c r="J51" s="123"/>
      <c r="K51" s="123"/>
      <c r="L51" s="123"/>
      <c r="M51" s="123"/>
      <c r="N51" s="123"/>
      <c r="O51" s="123"/>
      <c r="P51" s="123"/>
      <c r="Q51" s="117">
        <f>IF(Q50=0,0,ROUNDDOWN((Q46-Q50)/(Q38-Q50),3))</f>
        <v>0</v>
      </c>
      <c r="R51" s="117"/>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6" customHeight="1">
      <c r="A52" s="124"/>
      <c r="B52" s="124"/>
      <c r="C52" s="124"/>
      <c r="D52" s="124"/>
      <c r="E52" s="124"/>
      <c r="F52" s="124"/>
      <c r="G52" s="124"/>
      <c r="H52" s="124"/>
      <c r="I52" s="124"/>
      <c r="J52" s="124"/>
      <c r="K52" s="124"/>
      <c r="L52" s="124"/>
      <c r="M52" s="124"/>
      <c r="N52" s="124"/>
      <c r="O52" s="124"/>
      <c r="P52" s="124"/>
      <c r="Q52" s="124"/>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7.149999999999999" customHeight="1">
      <c r="A53" s="96" t="s">
        <v>25</v>
      </c>
      <c r="B53" s="96"/>
      <c r="C53" s="96"/>
      <c r="D53" s="96"/>
      <c r="E53" s="96"/>
      <c r="F53" s="96"/>
      <c r="G53" s="96"/>
      <c r="H53" s="96"/>
      <c r="I53" s="83" t="s">
        <v>41</v>
      </c>
      <c r="J53" s="83"/>
      <c r="K53" s="83"/>
      <c r="L53" s="83"/>
      <c r="M53" s="83"/>
      <c r="N53" s="83"/>
      <c r="O53" s="83"/>
      <c r="P53" s="83"/>
      <c r="Q53" s="83"/>
      <c r="R53" s="8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6" customHeight="1">
      <c r="A54" s="102" t="s">
        <v>42</v>
      </c>
      <c r="B54" s="102"/>
      <c r="C54" s="102"/>
      <c r="D54" s="102"/>
      <c r="E54" s="102"/>
      <c r="F54" s="102"/>
      <c r="G54" s="102"/>
      <c r="H54" s="102"/>
      <c r="I54" s="103" t="str">
        <f>IF($H$2="","",IF($H$2="前","前期","後期"))</f>
        <v>前期</v>
      </c>
      <c r="J54" s="103"/>
      <c r="K54" s="29" t="str">
        <f>IF($H$2="","",IF($H$2="前","３月","９月"))</f>
        <v>３月</v>
      </c>
      <c r="L54" s="30" t="str">
        <f>IF($H$2="","",IF($H$2="前","４月","10月"))</f>
        <v>４月</v>
      </c>
      <c r="M54" s="30" t="str">
        <f>IF($H$2="","",IF($H$2="前","5月","11月"))</f>
        <v>5月</v>
      </c>
      <c r="N54" s="30" t="str">
        <f>IF($H$2="","",IF($H$2="前","６月","12月"))</f>
        <v>６月</v>
      </c>
      <c r="O54" s="30" t="str">
        <f>IF($H$2="","",IF($H$2="前","７月","１月"))</f>
        <v>７月</v>
      </c>
      <c r="P54" s="31" t="str">
        <f>IF($H$2="","",IF($H$2="前","８月","2月"))</f>
        <v>８月</v>
      </c>
      <c r="Q54" s="32" t="s">
        <v>28</v>
      </c>
      <c r="R54" s="20" t="s">
        <v>21</v>
      </c>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7.149999999999999" customHeight="1">
      <c r="A55" s="102"/>
      <c r="B55" s="102"/>
      <c r="C55" s="102"/>
      <c r="D55" s="102"/>
      <c r="E55" s="102"/>
      <c r="F55" s="102"/>
      <c r="G55" s="102"/>
      <c r="H55" s="102"/>
      <c r="I55" s="104" t="str">
        <f>IF($H$2="","",IF($H$2="前","(3/1～8/末日)","(9/1～2/末日)"))</f>
        <v>(3/1～8/末日)</v>
      </c>
      <c r="J55" s="104"/>
      <c r="K55" s="44"/>
      <c r="L55" s="34"/>
      <c r="M55" s="34"/>
      <c r="N55" s="34"/>
      <c r="O55" s="34"/>
      <c r="P55" s="35"/>
      <c r="Q55" s="36"/>
      <c r="R55" s="37"/>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7.149999999999999" customHeight="1">
      <c r="A56" s="112" t="s">
        <v>29</v>
      </c>
      <c r="B56" s="112"/>
      <c r="C56" s="87" t="s">
        <v>30</v>
      </c>
      <c r="D56" s="87"/>
      <c r="E56" s="87"/>
      <c r="F56" s="87"/>
      <c r="G56" s="87"/>
      <c r="H56" s="87"/>
      <c r="I56" s="113"/>
      <c r="J56" s="113"/>
      <c r="K56" s="113"/>
      <c r="L56" s="113"/>
      <c r="M56" s="113"/>
      <c r="N56" s="113"/>
      <c r="O56" s="113"/>
      <c r="P56" s="113"/>
      <c r="Q56" s="113"/>
      <c r="R56" s="113"/>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7.149999999999999" customHeight="1">
      <c r="A57" s="112"/>
      <c r="B57" s="112"/>
      <c r="C57" s="114" t="s">
        <v>31</v>
      </c>
      <c r="D57" s="114"/>
      <c r="E57" s="114"/>
      <c r="F57" s="114"/>
      <c r="G57" s="114"/>
      <c r="H57" s="114"/>
      <c r="I57" s="106"/>
      <c r="J57" s="106"/>
      <c r="K57" s="106"/>
      <c r="L57" s="106"/>
      <c r="M57" s="106"/>
      <c r="N57" s="106"/>
      <c r="O57" s="106"/>
      <c r="P57" s="106"/>
      <c r="Q57" s="106"/>
      <c r="R57" s="106"/>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7.149999999999999" customHeight="1">
      <c r="A58" s="112"/>
      <c r="B58" s="112"/>
      <c r="C58" s="107" t="s">
        <v>32</v>
      </c>
      <c r="D58" s="107"/>
      <c r="E58" s="107"/>
      <c r="F58" s="107"/>
      <c r="G58" s="107"/>
      <c r="H58" s="107"/>
      <c r="I58" s="86"/>
      <c r="J58" s="86"/>
      <c r="K58" s="86"/>
      <c r="L58" s="86"/>
      <c r="M58" s="86"/>
      <c r="N58" s="86"/>
      <c r="O58" s="86"/>
      <c r="P58" s="86"/>
      <c r="Q58" s="86"/>
      <c r="R58" s="86"/>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6" customHeight="1">
      <c r="A59" s="112"/>
      <c r="B59" s="112"/>
      <c r="C59" s="97" t="s">
        <v>33</v>
      </c>
      <c r="D59" s="97"/>
      <c r="E59" s="97"/>
      <c r="F59" s="97"/>
      <c r="G59" s="97"/>
      <c r="H59" s="97"/>
      <c r="I59" s="98" t="s">
        <v>11</v>
      </c>
      <c r="J59" s="98"/>
      <c r="K59" s="99" t="s">
        <v>13</v>
      </c>
      <c r="L59" s="99"/>
      <c r="M59" s="99"/>
      <c r="N59" s="99"/>
      <c r="O59" s="99"/>
      <c r="P59" s="99"/>
      <c r="Q59" s="99"/>
      <c r="R59" s="9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7.149999999999999" customHeight="1">
      <c r="A60" s="112"/>
      <c r="B60" s="112"/>
      <c r="C60" s="97"/>
      <c r="D60" s="97"/>
      <c r="E60" s="97"/>
      <c r="F60" s="97"/>
      <c r="G60" s="97"/>
      <c r="H60" s="97"/>
      <c r="I60" s="100"/>
      <c r="J60" s="100"/>
      <c r="K60" s="113"/>
      <c r="L60" s="113"/>
      <c r="M60" s="113"/>
      <c r="N60" s="113"/>
      <c r="O60" s="113"/>
      <c r="P60" s="113"/>
      <c r="Q60" s="113"/>
      <c r="R60" s="113"/>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7.149999999999999" customHeight="1">
      <c r="A61" s="112"/>
      <c r="B61" s="112"/>
      <c r="C61" s="97"/>
      <c r="D61" s="97"/>
      <c r="E61" s="97"/>
      <c r="F61" s="97"/>
      <c r="G61" s="97"/>
      <c r="H61" s="97"/>
      <c r="I61" s="125"/>
      <c r="J61" s="125"/>
      <c r="K61" s="126"/>
      <c r="L61" s="126"/>
      <c r="M61" s="126"/>
      <c r="N61" s="126"/>
      <c r="O61" s="126"/>
      <c r="P61" s="126"/>
      <c r="Q61" s="126"/>
      <c r="R61" s="126"/>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6" customHeight="1">
      <c r="A62" s="108" t="s">
        <v>34</v>
      </c>
      <c r="B62" s="108"/>
      <c r="C62" s="108"/>
      <c r="D62" s="108"/>
      <c r="E62" s="108"/>
      <c r="F62" s="108"/>
      <c r="G62" s="108"/>
      <c r="H62" s="108"/>
      <c r="I62" s="103" t="str">
        <f>IF($H$2="","",IF($H$2="前","前期","後期"))</f>
        <v>前期</v>
      </c>
      <c r="J62" s="103"/>
      <c r="K62" s="29" t="str">
        <f>IF($H$2="","",IF($H$2="前","３月","９月"))</f>
        <v>３月</v>
      </c>
      <c r="L62" s="30" t="str">
        <f>IF($H$2="","",IF($H$2="前","４月","10月"))</f>
        <v>４月</v>
      </c>
      <c r="M62" s="30" t="str">
        <f>IF($H$2="","",IF($H$2="前","5月","11月"))</f>
        <v>5月</v>
      </c>
      <c r="N62" s="30" t="str">
        <f>IF($H$2="","",IF($H$2="前","６月","12月"))</f>
        <v>６月</v>
      </c>
      <c r="O62" s="30" t="str">
        <f>IF($H$2="","",IF($H$2="前","７月","１月"))</f>
        <v>７月</v>
      </c>
      <c r="P62" s="31" t="str">
        <f>IF($H$2="","",IF($H$2="前","８月","2月"))</f>
        <v>８月</v>
      </c>
      <c r="Q62" s="109" t="s">
        <v>35</v>
      </c>
      <c r="R62" s="109"/>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7.149999999999999" customHeight="1">
      <c r="A63" s="108"/>
      <c r="B63" s="108"/>
      <c r="C63" s="108"/>
      <c r="D63" s="108"/>
      <c r="E63" s="108"/>
      <c r="F63" s="108"/>
      <c r="G63" s="108"/>
      <c r="H63" s="108"/>
      <c r="I63" s="110" t="str">
        <f>IF($H$2="","",IF($H$2="前","(3/1～8/末日)","(9/1～2/末日)"))</f>
        <v>(3/1～8/末日)</v>
      </c>
      <c r="J63" s="110"/>
      <c r="K63" s="38"/>
      <c r="L63" s="39"/>
      <c r="M63" s="39"/>
      <c r="N63" s="39"/>
      <c r="O63" s="39"/>
      <c r="P63" s="40"/>
      <c r="Q63" s="111"/>
      <c r="R63" s="111"/>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7.149999999999999" customHeight="1" thickBot="1">
      <c r="A64" s="116" t="s">
        <v>36</v>
      </c>
      <c r="B64" s="116"/>
      <c r="C64" s="116"/>
      <c r="D64" s="116"/>
      <c r="E64" s="116"/>
      <c r="F64" s="116"/>
      <c r="G64" s="116"/>
      <c r="H64" s="116"/>
      <c r="I64" s="116"/>
      <c r="J64" s="116"/>
      <c r="K64" s="116"/>
      <c r="L64" s="116"/>
      <c r="M64" s="116"/>
      <c r="N64" s="116"/>
      <c r="O64" s="116"/>
      <c r="P64" s="116"/>
      <c r="Q64" s="117">
        <f>IF(Q63=0,0,ROUNDDOWN(Q63/Q55,3))</f>
        <v>0</v>
      </c>
      <c r="R64" s="117"/>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7.149999999999999" customHeight="1" thickBot="1">
      <c r="A65" s="118" t="s">
        <v>58</v>
      </c>
      <c r="B65" s="116"/>
      <c r="C65" s="116"/>
      <c r="D65" s="116"/>
      <c r="E65" s="116"/>
      <c r="F65" s="116"/>
      <c r="G65" s="116"/>
      <c r="H65" s="116"/>
      <c r="I65" s="116"/>
      <c r="J65" s="116"/>
      <c r="K65" s="116"/>
      <c r="L65" s="116"/>
      <c r="M65" s="116"/>
      <c r="N65" s="116"/>
      <c r="O65" s="116"/>
      <c r="P65" s="116"/>
      <c r="Q65" s="119"/>
      <c r="R65" s="119"/>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6" customHeight="1">
      <c r="A66" s="120" t="s">
        <v>76</v>
      </c>
      <c r="B66" s="121"/>
      <c r="C66" s="121"/>
      <c r="D66" s="121"/>
      <c r="E66" s="121"/>
      <c r="F66" s="121"/>
      <c r="G66" s="121"/>
      <c r="H66" s="121"/>
      <c r="I66" s="122" t="str">
        <f>IF($H$2="","",IF($H$2="前","前期","後期"))</f>
        <v>前期</v>
      </c>
      <c r="J66" s="122"/>
      <c r="K66" s="29" t="str">
        <f>IF($H$2="","",IF($H$2="前","３月","９月"))</f>
        <v>３月</v>
      </c>
      <c r="L66" s="30" t="str">
        <f>IF($H$2="","",IF($H$2="前","４月","10月"))</f>
        <v>４月</v>
      </c>
      <c r="M66" s="30" t="str">
        <f>IF($H$2="","",IF($H$2="前","5月","11月"))</f>
        <v>5月</v>
      </c>
      <c r="N66" s="30" t="str">
        <f>IF($H$2="","",IF($H$2="前","６月","12月"))</f>
        <v>６月</v>
      </c>
      <c r="O66" s="30" t="str">
        <f>IF($H$2="","",IF($H$2="前","７月","１月"))</f>
        <v>７月</v>
      </c>
      <c r="P66" s="31" t="str">
        <f>IF($H$2="","",IF($H$2="前","８月","2月"))</f>
        <v>８月</v>
      </c>
      <c r="Q66" s="109" t="s">
        <v>37</v>
      </c>
      <c r="R66" s="109"/>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7.149999999999999" customHeight="1">
      <c r="A67" s="121"/>
      <c r="B67" s="121"/>
      <c r="C67" s="121"/>
      <c r="D67" s="121"/>
      <c r="E67" s="121"/>
      <c r="F67" s="121"/>
      <c r="G67" s="121"/>
      <c r="H67" s="121"/>
      <c r="I67" s="110" t="str">
        <f>IF($H$2="","",IF($H$2="前","(3/1～8/末日)","(9/1～2/末日)"))</f>
        <v>(3/1～8/末日)</v>
      </c>
      <c r="J67" s="110"/>
      <c r="K67" s="45"/>
      <c r="L67" s="46"/>
      <c r="M67" s="46"/>
      <c r="N67" s="46"/>
      <c r="O67" s="46"/>
      <c r="P67" s="47"/>
      <c r="Q67" s="111"/>
      <c r="R67" s="111"/>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7.149999999999999" customHeight="1">
      <c r="A68" s="123" t="s">
        <v>38</v>
      </c>
      <c r="B68" s="123"/>
      <c r="C68" s="123"/>
      <c r="D68" s="123"/>
      <c r="E68" s="123"/>
      <c r="F68" s="123"/>
      <c r="G68" s="123"/>
      <c r="H68" s="123"/>
      <c r="I68" s="123"/>
      <c r="J68" s="123"/>
      <c r="K68" s="123"/>
      <c r="L68" s="123"/>
      <c r="M68" s="123"/>
      <c r="N68" s="123"/>
      <c r="O68" s="123"/>
      <c r="P68" s="123"/>
      <c r="Q68" s="117">
        <f>IF(Q67=0,0,ROUNDDOWN((Q63-Q67)/(Q55-Q67),3))</f>
        <v>0</v>
      </c>
      <c r="R68" s="117"/>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6" customHeight="1">
      <c r="A69" s="124"/>
      <c r="B69" s="124"/>
      <c r="C69" s="124"/>
      <c r="D69" s="124"/>
      <c r="E69" s="124"/>
      <c r="F69" s="124"/>
      <c r="G69" s="124"/>
      <c r="H69" s="124"/>
      <c r="I69" s="124"/>
      <c r="J69" s="124"/>
      <c r="K69" s="124"/>
      <c r="L69" s="124"/>
      <c r="M69" s="124"/>
      <c r="N69" s="124"/>
      <c r="O69" s="124"/>
      <c r="P69" s="124"/>
      <c r="Q69" s="124"/>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7.149999999999999" customHeight="1">
      <c r="A70" s="96" t="s">
        <v>25</v>
      </c>
      <c r="B70" s="96"/>
      <c r="C70" s="96"/>
      <c r="D70" s="96"/>
      <c r="E70" s="96"/>
      <c r="F70" s="96"/>
      <c r="G70" s="96"/>
      <c r="H70" s="96"/>
      <c r="I70" s="83" t="s">
        <v>43</v>
      </c>
      <c r="J70" s="83"/>
      <c r="K70" s="83"/>
      <c r="L70" s="83"/>
      <c r="M70" s="83"/>
      <c r="N70" s="83"/>
      <c r="O70" s="83"/>
      <c r="P70" s="83"/>
      <c r="Q70" s="83"/>
      <c r="R70" s="83"/>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6" customHeight="1">
      <c r="A71" s="127" t="s">
        <v>44</v>
      </c>
      <c r="B71" s="127"/>
      <c r="C71" s="127"/>
      <c r="D71" s="127"/>
      <c r="E71" s="127"/>
      <c r="F71" s="127"/>
      <c r="G71" s="127"/>
      <c r="H71" s="127"/>
      <c r="I71" s="103" t="str">
        <f>IF($H$2="","",IF($H$2="前","前期","後期"))</f>
        <v>前期</v>
      </c>
      <c r="J71" s="103"/>
      <c r="K71" s="29" t="str">
        <f>IF($H$2="","",IF($H$2="前","３月","９月"))</f>
        <v>３月</v>
      </c>
      <c r="L71" s="30" t="str">
        <f>IF($H$2="","",IF($H$2="前","４月","10月"))</f>
        <v>４月</v>
      </c>
      <c r="M71" s="30" t="str">
        <f>IF($H$2="","",IF($H$2="前","5月","11月"))</f>
        <v>5月</v>
      </c>
      <c r="N71" s="30" t="str">
        <f>IF($H$2="","",IF($H$2="前","６月","12月"))</f>
        <v>６月</v>
      </c>
      <c r="O71" s="30" t="str">
        <f>IF($H$2="","",IF($H$2="前","７月","１月"))</f>
        <v>７月</v>
      </c>
      <c r="P71" s="31" t="str">
        <f>IF($H$2="","",IF($H$2="前","８月","2月"))</f>
        <v>８月</v>
      </c>
      <c r="Q71" s="32" t="s">
        <v>28</v>
      </c>
      <c r="R71" s="20" t="s">
        <v>21</v>
      </c>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7.149999999999999" customHeight="1">
      <c r="A72" s="127"/>
      <c r="B72" s="127"/>
      <c r="C72" s="127"/>
      <c r="D72" s="127"/>
      <c r="E72" s="127"/>
      <c r="F72" s="127"/>
      <c r="G72" s="127"/>
      <c r="H72" s="127"/>
      <c r="I72" s="104" t="str">
        <f>IF($H$2="","",IF($H$2="前","(3/1～8/末日)","(9/1～2/末日)"))</f>
        <v>(3/1～8/末日)</v>
      </c>
      <c r="J72" s="104"/>
      <c r="K72" s="48"/>
      <c r="L72" s="49"/>
      <c r="M72" s="49"/>
      <c r="N72" s="49"/>
      <c r="O72" s="49"/>
      <c r="P72" s="50"/>
      <c r="Q72" s="36">
        <f>SUM(K72:P72)</f>
        <v>0</v>
      </c>
      <c r="R72" s="37" t="str">
        <f>IF(Q72=0,"",ROUNDDOWN(AVERAGE(K72:P72),2))</f>
        <v/>
      </c>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7.149999999999999" customHeight="1">
      <c r="A73" s="112" t="s">
        <v>29</v>
      </c>
      <c r="B73" s="112"/>
      <c r="C73" s="87" t="s">
        <v>30</v>
      </c>
      <c r="D73" s="87"/>
      <c r="E73" s="87"/>
      <c r="F73" s="87"/>
      <c r="G73" s="87"/>
      <c r="H73" s="87"/>
      <c r="I73" s="128"/>
      <c r="J73" s="128"/>
      <c r="K73" s="128"/>
      <c r="L73" s="128"/>
      <c r="M73" s="128"/>
      <c r="N73" s="128"/>
      <c r="O73" s="128"/>
      <c r="P73" s="128"/>
      <c r="Q73" s="128"/>
      <c r="R73" s="128"/>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7.149999999999999" customHeight="1">
      <c r="A74" s="112"/>
      <c r="B74" s="112"/>
      <c r="C74" s="114" t="s">
        <v>31</v>
      </c>
      <c r="D74" s="114"/>
      <c r="E74" s="114"/>
      <c r="F74" s="114"/>
      <c r="G74" s="114"/>
      <c r="H74" s="114"/>
      <c r="I74" s="129"/>
      <c r="J74" s="129"/>
      <c r="K74" s="129"/>
      <c r="L74" s="129"/>
      <c r="M74" s="129"/>
      <c r="N74" s="129"/>
      <c r="O74" s="129"/>
      <c r="P74" s="129"/>
      <c r="Q74" s="129"/>
      <c r="R74" s="129"/>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7.149999999999999" customHeight="1">
      <c r="A75" s="112"/>
      <c r="B75" s="112"/>
      <c r="C75" s="107" t="s">
        <v>32</v>
      </c>
      <c r="D75" s="107"/>
      <c r="E75" s="107"/>
      <c r="F75" s="107"/>
      <c r="G75" s="107"/>
      <c r="H75" s="107"/>
      <c r="I75" s="130"/>
      <c r="J75" s="130"/>
      <c r="K75" s="130"/>
      <c r="L75" s="130"/>
      <c r="M75" s="130"/>
      <c r="N75" s="130"/>
      <c r="O75" s="130"/>
      <c r="P75" s="130"/>
      <c r="Q75" s="130"/>
      <c r="R75" s="130"/>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6" customHeight="1">
      <c r="A76" s="112"/>
      <c r="B76" s="112"/>
      <c r="C76" s="97" t="s">
        <v>33</v>
      </c>
      <c r="D76" s="97"/>
      <c r="E76" s="97"/>
      <c r="F76" s="97"/>
      <c r="G76" s="97"/>
      <c r="H76" s="97"/>
      <c r="I76" s="98" t="s">
        <v>11</v>
      </c>
      <c r="J76" s="98"/>
      <c r="K76" s="99" t="s">
        <v>13</v>
      </c>
      <c r="L76" s="99"/>
      <c r="M76" s="99"/>
      <c r="N76" s="99"/>
      <c r="O76" s="99"/>
      <c r="P76" s="99"/>
      <c r="Q76" s="99"/>
      <c r="R76" s="99"/>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7.149999999999999" customHeight="1">
      <c r="A77" s="112"/>
      <c r="B77" s="112"/>
      <c r="C77" s="97"/>
      <c r="D77" s="97"/>
      <c r="E77" s="97"/>
      <c r="F77" s="97"/>
      <c r="G77" s="97"/>
      <c r="H77" s="97"/>
      <c r="I77" s="131"/>
      <c r="J77" s="131"/>
      <c r="K77" s="128"/>
      <c r="L77" s="128"/>
      <c r="M77" s="128"/>
      <c r="N77" s="128"/>
      <c r="O77" s="128"/>
      <c r="P77" s="128"/>
      <c r="Q77" s="128"/>
      <c r="R77" s="128"/>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7.149999999999999" customHeight="1">
      <c r="A78" s="112"/>
      <c r="B78" s="112"/>
      <c r="C78" s="97"/>
      <c r="D78" s="97"/>
      <c r="E78" s="97"/>
      <c r="F78" s="97"/>
      <c r="G78" s="97"/>
      <c r="H78" s="97"/>
      <c r="I78" s="132"/>
      <c r="J78" s="132"/>
      <c r="K78" s="130"/>
      <c r="L78" s="130"/>
      <c r="M78" s="130"/>
      <c r="N78" s="130"/>
      <c r="O78" s="130"/>
      <c r="P78" s="130"/>
      <c r="Q78" s="130"/>
      <c r="R78" s="130"/>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6" customHeight="1">
      <c r="A79" s="108" t="s">
        <v>34</v>
      </c>
      <c r="B79" s="108"/>
      <c r="C79" s="108"/>
      <c r="D79" s="108"/>
      <c r="E79" s="108"/>
      <c r="F79" s="108"/>
      <c r="G79" s="108"/>
      <c r="H79" s="108"/>
      <c r="I79" s="103" t="str">
        <f>IF($H$2="","",IF($H$2="前","前期","後期"))</f>
        <v>前期</v>
      </c>
      <c r="J79" s="103"/>
      <c r="K79" s="29" t="str">
        <f>IF($H$2="","",IF($H$2="前","３月","９月"))</f>
        <v>３月</v>
      </c>
      <c r="L79" s="30" t="str">
        <f>IF($H$2="","",IF($H$2="前","４月","10月"))</f>
        <v>４月</v>
      </c>
      <c r="M79" s="30" t="str">
        <f>IF($H$2="","",IF($H$2="前","5月","11月"))</f>
        <v>5月</v>
      </c>
      <c r="N79" s="30" t="str">
        <f>IF($H$2="","",IF($H$2="前","６月","12月"))</f>
        <v>６月</v>
      </c>
      <c r="O79" s="30" t="str">
        <f>IF($H$2="","",IF($H$2="前","７月","１月"))</f>
        <v>７月</v>
      </c>
      <c r="P79" s="31" t="str">
        <f>IF($H$2="","",IF($H$2="前","８月","2月"))</f>
        <v>８月</v>
      </c>
      <c r="Q79" s="109" t="s">
        <v>35</v>
      </c>
      <c r="R79" s="10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7.149999999999999" customHeight="1">
      <c r="A80" s="108"/>
      <c r="B80" s="108"/>
      <c r="C80" s="108"/>
      <c r="D80" s="108"/>
      <c r="E80" s="108"/>
      <c r="F80" s="108"/>
      <c r="G80" s="108"/>
      <c r="H80" s="108"/>
      <c r="I80" s="110" t="str">
        <f>IF($H$2="","",IF($H$2="前","(3/1～8/末日)","(9/1～2/末日)"))</f>
        <v>(3/1～8/末日)</v>
      </c>
      <c r="J80" s="110"/>
      <c r="K80" s="41"/>
      <c r="L80" s="42"/>
      <c r="M80" s="42"/>
      <c r="N80" s="42"/>
      <c r="O80" s="42"/>
      <c r="P80" s="43"/>
      <c r="Q80" s="111">
        <f>SUM(K80:P80)</f>
        <v>0</v>
      </c>
      <c r="R80" s="111"/>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7.149999999999999" customHeight="1" thickBot="1">
      <c r="A81" s="116" t="s">
        <v>36</v>
      </c>
      <c r="B81" s="116"/>
      <c r="C81" s="116"/>
      <c r="D81" s="116"/>
      <c r="E81" s="116"/>
      <c r="F81" s="116"/>
      <c r="G81" s="116"/>
      <c r="H81" s="116"/>
      <c r="I81" s="116"/>
      <c r="J81" s="116"/>
      <c r="K81" s="116"/>
      <c r="L81" s="116"/>
      <c r="M81" s="116"/>
      <c r="N81" s="116"/>
      <c r="O81" s="116"/>
      <c r="P81" s="116"/>
      <c r="Q81" s="117">
        <f>IF(Q80=0,0,ROUNDDOWN(Q80/Q72,3))</f>
        <v>0</v>
      </c>
      <c r="R81" s="117"/>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7.149999999999999" customHeight="1" thickBot="1">
      <c r="A82" s="118" t="s">
        <v>59</v>
      </c>
      <c r="B82" s="116"/>
      <c r="C82" s="116"/>
      <c r="D82" s="116"/>
      <c r="E82" s="116"/>
      <c r="F82" s="116"/>
      <c r="G82" s="116"/>
      <c r="H82" s="116"/>
      <c r="I82" s="116"/>
      <c r="J82" s="116"/>
      <c r="K82" s="116"/>
      <c r="L82" s="116"/>
      <c r="M82" s="116"/>
      <c r="N82" s="116"/>
      <c r="O82" s="116"/>
      <c r="P82" s="116"/>
      <c r="Q82" s="119"/>
      <c r="R82" s="119"/>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6" customHeight="1">
      <c r="A83" s="120" t="s">
        <v>57</v>
      </c>
      <c r="B83" s="121"/>
      <c r="C83" s="121"/>
      <c r="D83" s="121"/>
      <c r="E83" s="121"/>
      <c r="F83" s="121"/>
      <c r="G83" s="121"/>
      <c r="H83" s="121"/>
      <c r="I83" s="122" t="str">
        <f>IF($H$2="","",IF($H$2="前","前期","後期"))</f>
        <v>前期</v>
      </c>
      <c r="J83" s="122"/>
      <c r="K83" s="29" t="str">
        <f>IF($H$2="","",IF($H$2="前","３月","９月"))</f>
        <v>３月</v>
      </c>
      <c r="L83" s="30" t="str">
        <f>IF($H$2="","",IF($H$2="前","４月","10月"))</f>
        <v>４月</v>
      </c>
      <c r="M83" s="30" t="str">
        <f>IF($H$2="","",IF($H$2="前","5月","11月"))</f>
        <v>5月</v>
      </c>
      <c r="N83" s="30" t="str">
        <f>IF($H$2="","",IF($H$2="前","６月","12月"))</f>
        <v>６月</v>
      </c>
      <c r="O83" s="30" t="str">
        <f>IF($H$2="","",IF($H$2="前","７月","１月"))</f>
        <v>７月</v>
      </c>
      <c r="P83" s="31" t="str">
        <f>IF($H$2="","",IF($H$2="前","８月","2月"))</f>
        <v>８月</v>
      </c>
      <c r="Q83" s="109" t="s">
        <v>37</v>
      </c>
      <c r="R83" s="109"/>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7.149999999999999" customHeight="1">
      <c r="A84" s="121"/>
      <c r="B84" s="121"/>
      <c r="C84" s="121"/>
      <c r="D84" s="121"/>
      <c r="E84" s="121"/>
      <c r="F84" s="121"/>
      <c r="G84" s="121"/>
      <c r="H84" s="121"/>
      <c r="I84" s="110" t="str">
        <f>IF($H$2="","",IF($H$2="前","(3/1～8/末日)","(9/1～2/末日)"))</f>
        <v>(3/1～8/末日)</v>
      </c>
      <c r="J84" s="110"/>
      <c r="K84" s="41"/>
      <c r="L84" s="42"/>
      <c r="M84" s="42"/>
      <c r="N84" s="42"/>
      <c r="O84" s="42"/>
      <c r="P84" s="43"/>
      <c r="Q84" s="111">
        <f>SUM(K84:P84)</f>
        <v>0</v>
      </c>
      <c r="R84" s="111"/>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7.149999999999999" customHeight="1">
      <c r="A85" s="123" t="s">
        <v>38</v>
      </c>
      <c r="B85" s="123"/>
      <c r="C85" s="123"/>
      <c r="D85" s="123"/>
      <c r="E85" s="123"/>
      <c r="F85" s="123"/>
      <c r="G85" s="123"/>
      <c r="H85" s="123"/>
      <c r="I85" s="123"/>
      <c r="J85" s="123"/>
      <c r="K85" s="123"/>
      <c r="L85" s="123"/>
      <c r="M85" s="123"/>
      <c r="N85" s="123"/>
      <c r="O85" s="123"/>
      <c r="P85" s="123"/>
      <c r="Q85" s="117">
        <f>IF(Q84=0,0,ROUNDDOWN((Q80-Q84)/(Q72-Q84),3))</f>
        <v>0</v>
      </c>
      <c r="R85" s="117"/>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6" customHeight="1">
      <c r="A86" s="51"/>
      <c r="B86" s="52"/>
      <c r="C86" s="52"/>
      <c r="D86" s="52"/>
      <c r="E86" s="52"/>
      <c r="F86" s="52"/>
      <c r="G86" s="52"/>
      <c r="H86" s="52"/>
      <c r="I86" s="52"/>
      <c r="J86" s="52"/>
      <c r="K86" s="52"/>
      <c r="L86" s="52"/>
      <c r="M86" s="52"/>
      <c r="N86" s="52"/>
      <c r="O86" s="52"/>
      <c r="P86" s="52"/>
      <c r="Q86" s="53"/>
      <c r="R86" s="54"/>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2.5" customHeight="1" thickBot="1">
      <c r="A87" s="133"/>
      <c r="B87" s="133"/>
      <c r="C87" s="133"/>
      <c r="D87" s="133"/>
      <c r="E87" s="133"/>
      <c r="F87" s="133"/>
      <c r="G87" s="133"/>
      <c r="H87" s="133"/>
      <c r="I87" s="133"/>
      <c r="J87" s="133"/>
      <c r="K87" s="133"/>
      <c r="L87" s="133"/>
      <c r="M87" s="133"/>
      <c r="N87" s="133"/>
      <c r="O87" s="133"/>
      <c r="P87" s="133"/>
      <c r="Q87" s="133"/>
      <c r="R87" s="133"/>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s="55" customFormat="1" ht="50.15" customHeight="1">
      <c r="A88" s="134" t="s">
        <v>88</v>
      </c>
      <c r="B88" s="135"/>
      <c r="C88" s="135"/>
      <c r="D88" s="135"/>
      <c r="E88" s="135"/>
      <c r="F88" s="135"/>
      <c r="G88" s="135"/>
      <c r="H88" s="135"/>
      <c r="I88" s="135"/>
      <c r="J88" s="135"/>
      <c r="K88" s="135"/>
      <c r="L88" s="135"/>
      <c r="M88" s="135"/>
      <c r="N88" s="135"/>
      <c r="O88" s="135"/>
      <c r="P88" s="135"/>
      <c r="Q88" s="135"/>
      <c r="R88" s="136"/>
      <c r="U88" s="1"/>
    </row>
    <row r="89" spans="1:256" ht="36" customHeight="1">
      <c r="A89" s="137" t="s">
        <v>60</v>
      </c>
      <c r="B89" s="138"/>
      <c r="C89" s="139" t="s">
        <v>81</v>
      </c>
      <c r="D89" s="140"/>
      <c r="E89" s="140"/>
      <c r="F89" s="140"/>
      <c r="G89" s="140"/>
      <c r="H89" s="140"/>
      <c r="I89" s="140"/>
      <c r="J89" s="140"/>
      <c r="K89" s="140"/>
      <c r="L89" s="140"/>
      <c r="M89" s="140"/>
      <c r="N89" s="140"/>
      <c r="O89" s="140"/>
      <c r="P89" s="140"/>
      <c r="Q89" s="140"/>
      <c r="R89" s="141"/>
      <c r="U89"/>
    </row>
    <row r="90" spans="1:256" ht="57" customHeight="1">
      <c r="A90" s="137" t="s">
        <v>61</v>
      </c>
      <c r="B90" s="138"/>
      <c r="C90" s="139" t="s">
        <v>77</v>
      </c>
      <c r="D90" s="142"/>
      <c r="E90" s="142"/>
      <c r="F90" s="142"/>
      <c r="G90" s="142"/>
      <c r="H90" s="142"/>
      <c r="I90" s="142"/>
      <c r="J90" s="142"/>
      <c r="K90" s="142"/>
      <c r="L90" s="142"/>
      <c r="M90" s="142"/>
      <c r="N90" s="142"/>
      <c r="O90" s="142"/>
      <c r="P90" s="142"/>
      <c r="Q90" s="142"/>
      <c r="R90" s="143"/>
      <c r="U90"/>
    </row>
    <row r="91" spans="1:256" ht="36" customHeight="1">
      <c r="A91" s="137" t="s">
        <v>62</v>
      </c>
      <c r="B91" s="138"/>
      <c r="C91" s="139" t="s">
        <v>78</v>
      </c>
      <c r="D91" s="142"/>
      <c r="E91" s="142"/>
      <c r="F91" s="142"/>
      <c r="G91" s="142"/>
      <c r="H91" s="142"/>
      <c r="I91" s="142"/>
      <c r="J91" s="142"/>
      <c r="K91" s="142"/>
      <c r="L91" s="142"/>
      <c r="M91" s="142"/>
      <c r="N91" s="142"/>
      <c r="O91" s="142"/>
      <c r="P91" s="142"/>
      <c r="Q91" s="142"/>
      <c r="R91" s="143"/>
      <c r="U91"/>
    </row>
    <row r="92" spans="1:256" ht="36" customHeight="1">
      <c r="A92" s="144" t="s">
        <v>63</v>
      </c>
      <c r="B92" s="145"/>
      <c r="C92" s="146" t="s">
        <v>79</v>
      </c>
      <c r="D92" s="147"/>
      <c r="E92" s="147"/>
      <c r="F92" s="147"/>
      <c r="G92" s="147"/>
      <c r="H92" s="147"/>
      <c r="I92" s="147"/>
      <c r="J92" s="147"/>
      <c r="K92" s="147"/>
      <c r="L92" s="147"/>
      <c r="M92" s="147"/>
      <c r="N92" s="147"/>
      <c r="O92" s="147"/>
      <c r="P92" s="147"/>
      <c r="Q92" s="147"/>
      <c r="R92" s="148"/>
      <c r="U92"/>
    </row>
    <row r="93" spans="1:256" ht="36" customHeight="1">
      <c r="A93" s="137" t="s">
        <v>64</v>
      </c>
      <c r="B93" s="138"/>
      <c r="C93" s="139" t="s">
        <v>80</v>
      </c>
      <c r="D93" s="142"/>
      <c r="E93" s="142"/>
      <c r="F93" s="142"/>
      <c r="G93" s="142"/>
      <c r="H93" s="142"/>
      <c r="I93" s="142"/>
      <c r="J93" s="142"/>
      <c r="K93" s="142"/>
      <c r="L93" s="142"/>
      <c r="M93" s="142"/>
      <c r="N93" s="142"/>
      <c r="O93" s="142"/>
      <c r="P93" s="142"/>
      <c r="Q93" s="142"/>
      <c r="R93" s="143"/>
      <c r="U93"/>
    </row>
    <row r="94" spans="1:256" ht="54" customHeight="1">
      <c r="A94" s="137" t="s">
        <v>65</v>
      </c>
      <c r="B94" s="138"/>
      <c r="C94" s="139" t="s">
        <v>84</v>
      </c>
      <c r="D94" s="142"/>
      <c r="E94" s="142"/>
      <c r="F94" s="142"/>
      <c r="G94" s="142"/>
      <c r="H94" s="142"/>
      <c r="I94" s="142"/>
      <c r="J94" s="142"/>
      <c r="K94" s="142"/>
      <c r="L94" s="142"/>
      <c r="M94" s="142"/>
      <c r="N94" s="142"/>
      <c r="O94" s="142"/>
      <c r="P94" s="142"/>
      <c r="Q94" s="142"/>
      <c r="R94" s="143"/>
      <c r="U94"/>
    </row>
    <row r="95" spans="1:256" ht="36" customHeight="1">
      <c r="A95" s="137" t="s">
        <v>66</v>
      </c>
      <c r="B95" s="138"/>
      <c r="C95" s="139" t="s">
        <v>82</v>
      </c>
      <c r="D95" s="142"/>
      <c r="E95" s="142"/>
      <c r="F95" s="142"/>
      <c r="G95" s="142"/>
      <c r="H95" s="142"/>
      <c r="I95" s="142"/>
      <c r="J95" s="142"/>
      <c r="K95" s="142"/>
      <c r="L95" s="142"/>
      <c r="M95" s="142"/>
      <c r="N95" s="142"/>
      <c r="O95" s="142"/>
      <c r="P95" s="142"/>
      <c r="Q95" s="142"/>
      <c r="R95" s="143"/>
      <c r="U95"/>
    </row>
    <row r="96" spans="1:256" ht="36" customHeight="1">
      <c r="A96" s="137" t="s">
        <v>67</v>
      </c>
      <c r="B96" s="138"/>
      <c r="C96" s="139" t="s">
        <v>83</v>
      </c>
      <c r="D96" s="142"/>
      <c r="E96" s="142"/>
      <c r="F96" s="142"/>
      <c r="G96" s="142"/>
      <c r="H96" s="142"/>
      <c r="I96" s="142"/>
      <c r="J96" s="142"/>
      <c r="K96" s="142"/>
      <c r="L96" s="142"/>
      <c r="M96" s="142"/>
      <c r="N96" s="142"/>
      <c r="O96" s="142"/>
      <c r="P96" s="142"/>
      <c r="Q96" s="142"/>
      <c r="R96" s="143"/>
      <c r="U96"/>
    </row>
    <row r="97" spans="1:21" ht="20.25" customHeight="1">
      <c r="A97" s="55" t="s">
        <v>68</v>
      </c>
      <c r="B97" s="63">
        <v>1</v>
      </c>
      <c r="C97" s="149" t="s">
        <v>69</v>
      </c>
      <c r="D97" s="150"/>
      <c r="E97" s="150"/>
      <c r="F97" s="150"/>
      <c r="G97" s="150"/>
      <c r="H97" s="150"/>
      <c r="I97" s="150"/>
      <c r="J97" s="150"/>
      <c r="K97" s="150"/>
      <c r="L97" s="150"/>
      <c r="M97" s="150"/>
      <c r="N97" s="150"/>
      <c r="O97" s="150"/>
      <c r="P97" s="150"/>
      <c r="Q97" s="150"/>
      <c r="R97" s="150"/>
      <c r="U97"/>
    </row>
    <row r="98" spans="1:21" ht="20.25" customHeight="1">
      <c r="A98" s="55" t="s">
        <v>68</v>
      </c>
      <c r="B98" s="64">
        <v>2</v>
      </c>
      <c r="C98" s="153" t="s">
        <v>70</v>
      </c>
      <c r="D98" s="154"/>
      <c r="E98" s="154"/>
      <c r="F98" s="154"/>
      <c r="G98" s="154"/>
      <c r="H98" s="154"/>
      <c r="I98" s="154"/>
      <c r="J98" s="154"/>
      <c r="K98" s="154"/>
      <c r="L98" s="154"/>
      <c r="M98" s="154"/>
      <c r="N98" s="154"/>
      <c r="O98" s="154"/>
      <c r="P98" s="154"/>
      <c r="Q98" s="154"/>
      <c r="R98" s="154"/>
      <c r="U98"/>
    </row>
    <row r="99" spans="1:21" ht="20.25" customHeight="1">
      <c r="A99" s="55" t="s">
        <v>68</v>
      </c>
      <c r="B99" s="64">
        <v>3</v>
      </c>
      <c r="C99" s="153" t="s">
        <v>87</v>
      </c>
      <c r="D99" s="154"/>
      <c r="E99" s="154"/>
      <c r="F99" s="154"/>
      <c r="G99" s="154"/>
      <c r="H99" s="154"/>
      <c r="I99" s="154"/>
      <c r="J99" s="154"/>
      <c r="K99" s="154"/>
      <c r="L99" s="154"/>
      <c r="M99" s="154"/>
      <c r="N99" s="154"/>
      <c r="O99" s="154"/>
      <c r="P99" s="154"/>
      <c r="Q99" s="154"/>
      <c r="R99" s="154"/>
      <c r="U99"/>
    </row>
    <row r="100" spans="1:21" ht="20.25" customHeight="1">
      <c r="A100" s="55" t="s">
        <v>68</v>
      </c>
      <c r="B100" s="63">
        <v>4</v>
      </c>
      <c r="C100" s="151" t="s">
        <v>89</v>
      </c>
      <c r="D100" s="152"/>
      <c r="E100" s="152"/>
      <c r="F100" s="152"/>
      <c r="G100" s="152"/>
      <c r="H100" s="152"/>
      <c r="I100" s="152"/>
      <c r="J100" s="152"/>
      <c r="K100" s="152"/>
      <c r="L100" s="152"/>
      <c r="M100" s="152"/>
      <c r="N100" s="152"/>
      <c r="O100" s="152"/>
      <c r="P100" s="152"/>
      <c r="Q100" s="152"/>
      <c r="R100" s="152"/>
      <c r="U100"/>
    </row>
    <row r="101" spans="1:21" ht="20.25" customHeight="1">
      <c r="A101" s="55" t="s">
        <v>68</v>
      </c>
      <c r="B101" s="63">
        <v>5</v>
      </c>
      <c r="C101" s="149" t="s">
        <v>71</v>
      </c>
      <c r="D101" s="150"/>
      <c r="E101" s="150"/>
      <c r="F101" s="150"/>
      <c r="G101" s="150"/>
      <c r="H101" s="150"/>
      <c r="I101" s="150"/>
      <c r="J101" s="150"/>
      <c r="K101" s="150"/>
      <c r="L101" s="150"/>
      <c r="M101" s="150"/>
      <c r="N101" s="150"/>
      <c r="O101" s="150"/>
      <c r="P101" s="150"/>
      <c r="Q101" s="150"/>
      <c r="R101" s="150"/>
      <c r="U101"/>
    </row>
    <row r="102" spans="1:21" ht="20.25" customHeight="1">
      <c r="A102" s="55" t="s">
        <v>68</v>
      </c>
      <c r="B102" s="63">
        <v>6</v>
      </c>
      <c r="C102" s="149" t="s">
        <v>72</v>
      </c>
      <c r="D102" s="150"/>
      <c r="E102" s="150"/>
      <c r="F102" s="150"/>
      <c r="G102" s="150"/>
      <c r="H102" s="150"/>
      <c r="I102" s="150"/>
      <c r="J102" s="150"/>
      <c r="K102" s="150"/>
      <c r="L102" s="150"/>
      <c r="M102" s="150"/>
      <c r="N102" s="150"/>
      <c r="O102" s="150"/>
      <c r="P102" s="150"/>
      <c r="Q102" s="150"/>
      <c r="R102" s="150"/>
      <c r="U102"/>
    </row>
    <row r="103" spans="1:21" ht="33.75" customHeight="1">
      <c r="A103" s="55" t="s">
        <v>68</v>
      </c>
      <c r="B103" s="63">
        <v>7</v>
      </c>
      <c r="C103" s="149" t="s">
        <v>85</v>
      </c>
      <c r="D103" s="150"/>
      <c r="E103" s="150"/>
      <c r="F103" s="150"/>
      <c r="G103" s="150"/>
      <c r="H103" s="150"/>
      <c r="I103" s="150"/>
      <c r="J103" s="150"/>
      <c r="K103" s="150"/>
      <c r="L103" s="150"/>
      <c r="M103" s="150"/>
      <c r="N103" s="150"/>
      <c r="O103" s="150"/>
      <c r="P103" s="150"/>
      <c r="Q103" s="150"/>
      <c r="R103" s="150"/>
      <c r="U103"/>
    </row>
    <row r="104" spans="1:21" ht="20.25" customHeight="1">
      <c r="A104" s="55" t="s">
        <v>68</v>
      </c>
      <c r="B104" s="63">
        <v>8</v>
      </c>
      <c r="C104" s="149" t="s">
        <v>73</v>
      </c>
      <c r="D104" s="150"/>
      <c r="E104" s="150"/>
      <c r="F104" s="150"/>
      <c r="G104" s="150"/>
      <c r="H104" s="150"/>
      <c r="I104" s="150"/>
      <c r="J104" s="150"/>
      <c r="K104" s="150"/>
      <c r="L104" s="150"/>
      <c r="M104" s="150"/>
      <c r="N104" s="150"/>
      <c r="O104" s="150"/>
      <c r="P104" s="150"/>
      <c r="Q104" s="150"/>
      <c r="R104" s="150"/>
      <c r="U104"/>
    </row>
    <row r="105" spans="1:21" ht="20.25" customHeight="1">
      <c r="A105" s="55" t="s">
        <v>68</v>
      </c>
      <c r="B105" s="63">
        <v>9</v>
      </c>
      <c r="C105" s="149" t="s">
        <v>74</v>
      </c>
      <c r="D105" s="150"/>
      <c r="E105" s="150"/>
      <c r="F105" s="150"/>
      <c r="G105" s="150"/>
      <c r="H105" s="150"/>
      <c r="I105" s="150"/>
      <c r="J105" s="150"/>
      <c r="K105" s="150"/>
      <c r="L105" s="150"/>
      <c r="M105" s="150"/>
      <c r="N105" s="150"/>
      <c r="O105" s="150"/>
      <c r="P105" s="150"/>
      <c r="Q105" s="150"/>
      <c r="R105" s="150"/>
      <c r="U105"/>
    </row>
  </sheetData>
  <mergeCells count="195">
    <mergeCell ref="A90:B90"/>
    <mergeCell ref="C90:R90"/>
    <mergeCell ref="A91:B91"/>
    <mergeCell ref="C91:R91"/>
    <mergeCell ref="A92:B92"/>
    <mergeCell ref="C92:R92"/>
    <mergeCell ref="C105:R105"/>
    <mergeCell ref="C100:R100"/>
    <mergeCell ref="C101:R101"/>
    <mergeCell ref="C102:R102"/>
    <mergeCell ref="C94:R94"/>
    <mergeCell ref="C95:R95"/>
    <mergeCell ref="C96:R96"/>
    <mergeCell ref="C97:R97"/>
    <mergeCell ref="C98:R98"/>
    <mergeCell ref="C99:R99"/>
    <mergeCell ref="A93:B93"/>
    <mergeCell ref="C93:R93"/>
    <mergeCell ref="A94:B94"/>
    <mergeCell ref="A95:B95"/>
    <mergeCell ref="A96:B96"/>
    <mergeCell ref="C104:R104"/>
    <mergeCell ref="C103:R103"/>
    <mergeCell ref="A83:H84"/>
    <mergeCell ref="I83:J83"/>
    <mergeCell ref="Q83:R83"/>
    <mergeCell ref="I84:J84"/>
    <mergeCell ref="Q84:R84"/>
    <mergeCell ref="A87:R87"/>
    <mergeCell ref="A88:R88"/>
    <mergeCell ref="A89:B89"/>
    <mergeCell ref="C89:R89"/>
    <mergeCell ref="A85:P85"/>
    <mergeCell ref="Q85:R85"/>
    <mergeCell ref="A79:H80"/>
    <mergeCell ref="I79:J79"/>
    <mergeCell ref="Q79:R79"/>
    <mergeCell ref="I80:J80"/>
    <mergeCell ref="Q80:R80"/>
    <mergeCell ref="A73:B78"/>
    <mergeCell ref="A81:P81"/>
    <mergeCell ref="Q81:R81"/>
    <mergeCell ref="A82:P82"/>
    <mergeCell ref="Q82:R82"/>
    <mergeCell ref="C76:H78"/>
    <mergeCell ref="I76:J76"/>
    <mergeCell ref="K76:R76"/>
    <mergeCell ref="A68:P68"/>
    <mergeCell ref="Q68:R68"/>
    <mergeCell ref="A69:Q69"/>
    <mergeCell ref="A70:H70"/>
    <mergeCell ref="I70:R70"/>
    <mergeCell ref="A71:H72"/>
    <mergeCell ref="I71:J71"/>
    <mergeCell ref="C73:H73"/>
    <mergeCell ref="I73:R73"/>
    <mergeCell ref="C74:H74"/>
    <mergeCell ref="I74:R74"/>
    <mergeCell ref="C75:H75"/>
    <mergeCell ref="I75:R75"/>
    <mergeCell ref="I77:J77"/>
    <mergeCell ref="K77:R77"/>
    <mergeCell ref="I78:J78"/>
    <mergeCell ref="K78:R78"/>
    <mergeCell ref="A62:H63"/>
    <mergeCell ref="I62:J62"/>
    <mergeCell ref="Q62:R62"/>
    <mergeCell ref="I63:J63"/>
    <mergeCell ref="Q63:R63"/>
    <mergeCell ref="A56:B61"/>
    <mergeCell ref="I72:J72"/>
    <mergeCell ref="A64:P64"/>
    <mergeCell ref="Q64:R64"/>
    <mergeCell ref="A65:P65"/>
    <mergeCell ref="Q65:R65"/>
    <mergeCell ref="A66:H67"/>
    <mergeCell ref="I66:J66"/>
    <mergeCell ref="Q66:R66"/>
    <mergeCell ref="I67:J67"/>
    <mergeCell ref="Q67:R67"/>
    <mergeCell ref="C59:H61"/>
    <mergeCell ref="I59:J59"/>
    <mergeCell ref="K59:R59"/>
    <mergeCell ref="A51:P51"/>
    <mergeCell ref="Q51:R51"/>
    <mergeCell ref="A52:Q52"/>
    <mergeCell ref="A53:H53"/>
    <mergeCell ref="I53:R53"/>
    <mergeCell ref="A54:H55"/>
    <mergeCell ref="I54:J54"/>
    <mergeCell ref="C56:H56"/>
    <mergeCell ref="I56:R56"/>
    <mergeCell ref="C57:H57"/>
    <mergeCell ref="I57:R57"/>
    <mergeCell ref="C58:H58"/>
    <mergeCell ref="I58:R58"/>
    <mergeCell ref="I60:J60"/>
    <mergeCell ref="K60:R60"/>
    <mergeCell ref="I61:J61"/>
    <mergeCell ref="K61:R61"/>
    <mergeCell ref="A45:H46"/>
    <mergeCell ref="I45:J45"/>
    <mergeCell ref="Q45:R45"/>
    <mergeCell ref="I46:J46"/>
    <mergeCell ref="Q46:R46"/>
    <mergeCell ref="A39:B44"/>
    <mergeCell ref="I55:J55"/>
    <mergeCell ref="A47:P47"/>
    <mergeCell ref="Q47:R47"/>
    <mergeCell ref="A48:P48"/>
    <mergeCell ref="Q48:R48"/>
    <mergeCell ref="A49:H50"/>
    <mergeCell ref="I49:J49"/>
    <mergeCell ref="Q49:R49"/>
    <mergeCell ref="I50:J50"/>
    <mergeCell ref="Q50:R50"/>
    <mergeCell ref="C42:H44"/>
    <mergeCell ref="I42:J42"/>
    <mergeCell ref="K42:R42"/>
    <mergeCell ref="A34:P34"/>
    <mergeCell ref="Q34:R34"/>
    <mergeCell ref="A35:Q35"/>
    <mergeCell ref="A36:H36"/>
    <mergeCell ref="I36:R36"/>
    <mergeCell ref="A37:H38"/>
    <mergeCell ref="I37:J37"/>
    <mergeCell ref="C39:H39"/>
    <mergeCell ref="I39:R39"/>
    <mergeCell ref="C40:H40"/>
    <mergeCell ref="I40:R40"/>
    <mergeCell ref="C41:H41"/>
    <mergeCell ref="I41:R41"/>
    <mergeCell ref="I43:J43"/>
    <mergeCell ref="K43:R43"/>
    <mergeCell ref="I44:J44"/>
    <mergeCell ref="K44:R44"/>
    <mergeCell ref="I38:J38"/>
    <mergeCell ref="A30:P30"/>
    <mergeCell ref="Q30:R30"/>
    <mergeCell ref="A31:P31"/>
    <mergeCell ref="Q31:R31"/>
    <mergeCell ref="A32:H33"/>
    <mergeCell ref="I32:J32"/>
    <mergeCell ref="Q32:R32"/>
    <mergeCell ref="I33:J33"/>
    <mergeCell ref="Q33:R33"/>
    <mergeCell ref="A28:H29"/>
    <mergeCell ref="I28:J28"/>
    <mergeCell ref="Q28:R28"/>
    <mergeCell ref="I29:J29"/>
    <mergeCell ref="Q29:R29"/>
    <mergeCell ref="A22:B27"/>
    <mergeCell ref="I22:R22"/>
    <mergeCell ref="C23:H23"/>
    <mergeCell ref="I26:J26"/>
    <mergeCell ref="K26:R26"/>
    <mergeCell ref="C25:H27"/>
    <mergeCell ref="I25:J25"/>
    <mergeCell ref="K25:R25"/>
    <mergeCell ref="I27:J27"/>
    <mergeCell ref="K27:R27"/>
    <mergeCell ref="A20:H21"/>
    <mergeCell ref="I20:J20"/>
    <mergeCell ref="I21:J21"/>
    <mergeCell ref="I23:R23"/>
    <mergeCell ref="C24:H24"/>
    <mergeCell ref="I24:R24"/>
    <mergeCell ref="C22:H22"/>
    <mergeCell ref="A13:H13"/>
    <mergeCell ref="I13:R13"/>
    <mergeCell ref="A14:Q14"/>
    <mergeCell ref="A15:H15"/>
    <mergeCell ref="I15:J15"/>
    <mergeCell ref="A16:J16"/>
    <mergeCell ref="A17:Q17"/>
    <mergeCell ref="A19:H19"/>
    <mergeCell ref="A8:H8"/>
    <mergeCell ref="I8:Q8"/>
    <mergeCell ref="A9:H9"/>
    <mergeCell ref="I19:R19"/>
    <mergeCell ref="A10:H10"/>
    <mergeCell ref="I10:R10"/>
    <mergeCell ref="A11:H11"/>
    <mergeCell ref="I11:R11"/>
    <mergeCell ref="A12:H12"/>
    <mergeCell ref="I12:R12"/>
    <mergeCell ref="A2:C2"/>
    <mergeCell ref="D2:E2"/>
    <mergeCell ref="F2:G2"/>
    <mergeCell ref="A3:R3"/>
    <mergeCell ref="A4:R4"/>
    <mergeCell ref="A5:H5"/>
    <mergeCell ref="A6:R6"/>
    <mergeCell ref="A7:H7"/>
    <mergeCell ref="I7:R7"/>
  </mergeCells>
  <phoneticPr fontId="24"/>
  <dataValidations count="3">
    <dataValidation type="list" allowBlank="1" showErrorMessage="1" sqref="H2">
      <formula1>$U$14:$U$16</formula1>
      <formula2>0</formula2>
    </dataValidation>
    <dataValidation allowBlank="1" showErrorMessage="1" sqref="N5:Q5 I10:I13 I26:I27 K16:P16 K21:P21 I22 I24 K26:K27 K29:P29 K33:P33 K38:P38 I39 I41 I43:I44 K43:K44 K46:P46 K50:P50 K55:P55 I56 I58 I60:I61 K60:K61 K63:P63 K67:P67 K72:P72 I73 I75 I77:I78 K77:K78 K80:P80 K84:P84 I7:I8 I9:Q9">
      <formula1>0</formula1>
      <formula2>0</formula2>
    </dataValidation>
    <dataValidation type="list" allowBlank="1" showErrorMessage="1" sqref="Q31:R31 Q48:R48 Q65:R65 Q82:R82">
      <formula1>"（１）,（２）,（３）,（４）,（５）,（６）,（７）,（８）"</formula1>
    </dataValidation>
  </dataValidations>
  <printOptions horizontalCentered="1"/>
  <pageMargins left="0.51180555555555551" right="0.51180555555555551" top="0.39374999999999999" bottom="0.39374999999999999" header="0.31527777777777777" footer="0.2361111111111111"/>
  <pageSetup paperSize="9" firstPageNumber="0" orientation="portrait" horizontalDpi="300" verticalDpi="300" r:id="rId1"/>
  <headerFooter alignWithMargins="0">
    <oddHeader>&amp;C　　</oddHeader>
    <oddFooter>&amp;C&amp;P / &amp;N</oddFooter>
  </headerFooter>
  <rowBreaks count="2" manualBreakCount="2">
    <brk id="51" max="16383" man="1"/>
    <brk id="86" max="16383" man="1"/>
  </rowBreaks>
  <colBreaks count="1" manualBreakCount="1">
    <brk id="18"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5"/>
  <sheetViews>
    <sheetView tabSelected="1" zoomScaleNormal="100" workbookViewId="0">
      <selection activeCell="K38" sqref="K38"/>
    </sheetView>
  </sheetViews>
  <sheetFormatPr defaultColWidth="9" defaultRowHeight="13"/>
  <cols>
    <col min="1" max="7" width="2.6328125" style="1" customWidth="1"/>
    <col min="8" max="8" width="8.6328125" style="1" customWidth="1"/>
    <col min="9" max="17" width="6.6328125" style="1" customWidth="1"/>
    <col min="18" max="18" width="6.6328125" style="2" customWidth="1"/>
    <col min="19" max="20" width="9" style="1"/>
    <col min="21" max="21" width="9" style="1" customWidth="1"/>
    <col min="22" max="16384" width="9" style="1"/>
  </cols>
  <sheetData>
    <row r="1" spans="1:256" ht="4"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ustomHeight="1">
      <c r="A2" s="71" t="s">
        <v>0</v>
      </c>
      <c r="B2" s="71"/>
      <c r="C2" s="71"/>
      <c r="D2" s="72">
        <v>3</v>
      </c>
      <c r="E2" s="72"/>
      <c r="F2" s="73" t="s">
        <v>1</v>
      </c>
      <c r="G2" s="73"/>
      <c r="H2" s="3" t="s">
        <v>2</v>
      </c>
      <c r="I2" s="4" t="s">
        <v>3</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ustomHeight="1">
      <c r="A3" s="74" t="s">
        <v>4</v>
      </c>
      <c r="B3" s="74"/>
      <c r="C3" s="74"/>
      <c r="D3" s="74"/>
      <c r="E3" s="74"/>
      <c r="F3" s="74"/>
      <c r="G3" s="74"/>
      <c r="H3" s="74"/>
      <c r="I3" s="74"/>
      <c r="J3" s="74"/>
      <c r="K3" s="74"/>
      <c r="L3" s="74"/>
      <c r="M3" s="74"/>
      <c r="N3" s="74"/>
      <c r="O3" s="74"/>
      <c r="P3" s="74"/>
      <c r="Q3" s="74"/>
      <c r="R3" s="74"/>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5.15" customHeight="1">
      <c r="A4" s="75"/>
      <c r="B4" s="75"/>
      <c r="C4" s="75"/>
      <c r="D4" s="75"/>
      <c r="E4" s="75"/>
      <c r="F4" s="75"/>
      <c r="G4" s="75"/>
      <c r="H4" s="75"/>
      <c r="I4" s="75"/>
      <c r="J4" s="75"/>
      <c r="K4" s="75"/>
      <c r="L4" s="75"/>
      <c r="M4" s="75"/>
      <c r="N4" s="75"/>
      <c r="O4" s="75"/>
      <c r="P4" s="75"/>
      <c r="Q4" s="75"/>
      <c r="R4" s="75"/>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 customHeight="1">
      <c r="A5" s="76" t="s">
        <v>47</v>
      </c>
      <c r="B5" s="76"/>
      <c r="C5" s="76"/>
      <c r="D5" s="76"/>
      <c r="E5" s="76"/>
      <c r="F5" s="76"/>
      <c r="G5" s="76"/>
      <c r="H5" s="76"/>
      <c r="I5" s="5"/>
      <c r="J5" s="5"/>
      <c r="K5" s="5"/>
      <c r="L5" s="6" t="s">
        <v>0</v>
      </c>
      <c r="M5" s="7">
        <v>3</v>
      </c>
      <c r="N5" s="8" t="s">
        <v>5</v>
      </c>
      <c r="O5" s="9"/>
      <c r="P5" s="10" t="s">
        <v>6</v>
      </c>
      <c r="Q5" s="9"/>
      <c r="R5" s="11" t="s">
        <v>7</v>
      </c>
      <c r="S5"/>
      <c r="T5"/>
      <c r="U5" s="1" t="str">
        <f>L9&amp;M9</f>
        <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15" customHeight="1" thickBot="1">
      <c r="A6" s="75"/>
      <c r="B6" s="75"/>
      <c r="C6" s="75"/>
      <c r="D6" s="75"/>
      <c r="E6" s="75"/>
      <c r="F6" s="75"/>
      <c r="G6" s="75"/>
      <c r="H6" s="75"/>
      <c r="I6" s="75"/>
      <c r="J6" s="75"/>
      <c r="K6" s="75"/>
      <c r="L6" s="75"/>
      <c r="M6" s="75"/>
      <c r="N6" s="75"/>
      <c r="O6" s="75"/>
      <c r="P6" s="75"/>
      <c r="Q6" s="75"/>
      <c r="R6" s="75"/>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5" customHeight="1">
      <c r="A7" s="77" t="s">
        <v>8</v>
      </c>
      <c r="B7" s="77"/>
      <c r="C7" s="77"/>
      <c r="D7" s="77"/>
      <c r="E7" s="77"/>
      <c r="F7" s="77"/>
      <c r="G7" s="77"/>
      <c r="H7" s="77"/>
      <c r="I7" s="78"/>
      <c r="J7" s="79"/>
      <c r="K7" s="79"/>
      <c r="L7" s="79"/>
      <c r="M7" s="79"/>
      <c r="N7" s="79"/>
      <c r="O7" s="79"/>
      <c r="P7" s="79"/>
      <c r="Q7" s="79"/>
      <c r="R7" s="79"/>
      <c r="S7"/>
      <c r="T7" s="13"/>
      <c r="U7" s="68"/>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 customHeight="1">
      <c r="A8" s="80" t="s">
        <v>9</v>
      </c>
      <c r="B8" s="80"/>
      <c r="C8" s="80"/>
      <c r="D8" s="80"/>
      <c r="E8" s="80"/>
      <c r="F8" s="80"/>
      <c r="G8" s="80"/>
      <c r="H8" s="80"/>
      <c r="I8" s="81"/>
      <c r="J8" s="82"/>
      <c r="K8" s="82"/>
      <c r="L8" s="82"/>
      <c r="M8" s="82"/>
      <c r="N8" s="82"/>
      <c r="O8" s="82"/>
      <c r="P8" s="82"/>
      <c r="Q8" s="82"/>
      <c r="R8" s="12"/>
      <c r="S8"/>
      <c r="T8" s="13"/>
      <c r="U8" s="13"/>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 customHeight="1">
      <c r="A9" s="80" t="s">
        <v>11</v>
      </c>
      <c r="B9" s="80"/>
      <c r="C9" s="80"/>
      <c r="D9" s="80"/>
      <c r="E9" s="80"/>
      <c r="F9" s="80"/>
      <c r="G9" s="80"/>
      <c r="H9" s="80"/>
      <c r="I9" s="58"/>
      <c r="J9" s="14"/>
      <c r="K9" s="14"/>
      <c r="L9" s="14"/>
      <c r="M9" s="14"/>
      <c r="N9" s="14"/>
      <c r="O9" s="14"/>
      <c r="P9" s="14"/>
      <c r="Q9" s="14"/>
      <c r="R9" s="15"/>
      <c r="S9"/>
      <c r="T9"/>
      <c r="U9" s="13"/>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 customHeight="1">
      <c r="A10" s="80" t="s">
        <v>13</v>
      </c>
      <c r="B10" s="80"/>
      <c r="C10" s="80"/>
      <c r="D10" s="80"/>
      <c r="E10" s="80"/>
      <c r="F10" s="80"/>
      <c r="G10" s="80"/>
      <c r="H10" s="80"/>
      <c r="I10" s="84"/>
      <c r="J10" s="85"/>
      <c r="K10" s="85"/>
      <c r="L10" s="85"/>
      <c r="M10" s="85"/>
      <c r="N10" s="85"/>
      <c r="O10" s="85"/>
      <c r="P10" s="85"/>
      <c r="Q10" s="85"/>
      <c r="R10" s="85"/>
      <c r="S10"/>
      <c r="T10"/>
      <c r="U10" s="13"/>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 customHeight="1">
      <c r="A11" s="80" t="s">
        <v>15</v>
      </c>
      <c r="B11" s="80"/>
      <c r="C11" s="80"/>
      <c r="D11" s="80"/>
      <c r="E11" s="80"/>
      <c r="F11" s="80"/>
      <c r="G11" s="80"/>
      <c r="H11" s="80"/>
      <c r="I11" s="84"/>
      <c r="J11" s="85"/>
      <c r="K11" s="85"/>
      <c r="L11" s="85"/>
      <c r="M11" s="85"/>
      <c r="N11" s="85"/>
      <c r="O11" s="85"/>
      <c r="P11" s="85"/>
      <c r="Q11" s="85"/>
      <c r="R11" s="85"/>
      <c r="S11"/>
      <c r="T11"/>
      <c r="U11" s="13"/>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 customHeight="1">
      <c r="A12" s="80" t="s">
        <v>17</v>
      </c>
      <c r="B12" s="80"/>
      <c r="C12" s="80"/>
      <c r="D12" s="80"/>
      <c r="E12" s="80"/>
      <c r="F12" s="80"/>
      <c r="G12" s="80"/>
      <c r="H12" s="80"/>
      <c r="I12" s="84"/>
      <c r="J12" s="85"/>
      <c r="K12" s="85"/>
      <c r="L12" s="85"/>
      <c r="M12" s="85"/>
      <c r="N12" s="85"/>
      <c r="O12" s="85"/>
      <c r="P12" s="85"/>
      <c r="Q12" s="85"/>
      <c r="R12" s="85"/>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 customHeight="1" thickBot="1">
      <c r="A13" s="88" t="s">
        <v>18</v>
      </c>
      <c r="B13" s="88"/>
      <c r="C13" s="88"/>
      <c r="D13" s="88"/>
      <c r="E13" s="88"/>
      <c r="F13" s="88"/>
      <c r="G13" s="88"/>
      <c r="H13" s="88"/>
      <c r="I13" s="89"/>
      <c r="J13" s="90"/>
      <c r="K13" s="90"/>
      <c r="L13" s="90"/>
      <c r="M13" s="90"/>
      <c r="N13" s="90"/>
      <c r="O13" s="90"/>
      <c r="P13" s="90"/>
      <c r="Q13" s="90"/>
      <c r="R13" s="90"/>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6" customHeight="1" thickBot="1">
      <c r="A14" s="91"/>
      <c r="B14" s="91"/>
      <c r="C14" s="91"/>
      <c r="D14" s="91"/>
      <c r="E14" s="91"/>
      <c r="F14" s="91"/>
      <c r="G14" s="91"/>
      <c r="H14" s="91"/>
      <c r="I14" s="91"/>
      <c r="J14" s="91"/>
      <c r="K14" s="91"/>
      <c r="L14" s="91"/>
      <c r="M14" s="91"/>
      <c r="N14" s="91"/>
      <c r="O14" s="91"/>
      <c r="P14" s="91"/>
      <c r="Q14" s="91"/>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2" customHeight="1">
      <c r="A15" s="92" t="s">
        <v>19</v>
      </c>
      <c r="B15" s="92"/>
      <c r="C15" s="92"/>
      <c r="D15" s="92"/>
      <c r="E15" s="92"/>
      <c r="F15" s="92"/>
      <c r="G15" s="92"/>
      <c r="H15" s="92"/>
      <c r="I15" s="93" t="str">
        <f>IF($H$2="","",IF($H$2="前","前期(3/1～8/末日)","後期(9/1～2/末日)"))</f>
        <v>前期(3/1～8/末日)</v>
      </c>
      <c r="J15" s="93"/>
      <c r="K15" s="16" t="str">
        <f>IF($H$2="","",IF($H$2="前","３月","９月"))</f>
        <v>３月</v>
      </c>
      <c r="L15" s="17" t="str">
        <f>IF($H$2="","",IF($H$2="前","４月","10月"))</f>
        <v>４月</v>
      </c>
      <c r="M15" s="17" t="str">
        <f>IF($H$2="","",IF($H$2="前","5月","11月"))</f>
        <v>5月</v>
      </c>
      <c r="N15" s="17" t="str">
        <f>IF($H$2="","",IF($H$2="前","６月","12月"))</f>
        <v>６月</v>
      </c>
      <c r="O15" s="17" t="str">
        <f>IF($H$2="","",IF($H$2="前","７月","１月"))</f>
        <v>７月</v>
      </c>
      <c r="P15" s="18" t="str">
        <f>IF($H$2="","",IF($H$2="前","８月","2月"))</f>
        <v>８月</v>
      </c>
      <c r="Q15" s="19" t="s">
        <v>20</v>
      </c>
      <c r="R15" s="20" t="s">
        <v>21</v>
      </c>
      <c r="S15"/>
      <c r="T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2" customHeight="1" thickBot="1">
      <c r="A16" s="94" t="s">
        <v>22</v>
      </c>
      <c r="B16" s="94"/>
      <c r="C16" s="94"/>
      <c r="D16" s="94"/>
      <c r="E16" s="94"/>
      <c r="F16" s="94"/>
      <c r="G16" s="94"/>
      <c r="H16" s="94"/>
      <c r="I16" s="94"/>
      <c r="J16" s="94"/>
      <c r="K16" s="21"/>
      <c r="L16" s="22"/>
      <c r="M16" s="22"/>
      <c r="N16" s="22"/>
      <c r="O16" s="22"/>
      <c r="P16" s="23"/>
      <c r="Q16" s="24">
        <f>SUM(K16:P16)</f>
        <v>0</v>
      </c>
      <c r="R16" s="25" t="str">
        <f>IF(Q16=0,"",ROUNDDOWN(AVERAGE(K16:P16),2))</f>
        <v/>
      </c>
      <c r="S16"/>
      <c r="T16" s="2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6" customHeight="1">
      <c r="A17" s="95"/>
      <c r="B17" s="95"/>
      <c r="C17" s="95"/>
      <c r="D17" s="95"/>
      <c r="E17" s="95"/>
      <c r="F17" s="95"/>
      <c r="G17" s="95"/>
      <c r="H17" s="95"/>
      <c r="I17" s="95"/>
      <c r="J17" s="95"/>
      <c r="K17" s="95"/>
      <c r="L17" s="95"/>
      <c r="M17" s="95"/>
      <c r="N17" s="95"/>
      <c r="O17" s="95"/>
      <c r="P17" s="95"/>
      <c r="Q17" s="95"/>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 customHeight="1" thickBot="1">
      <c r="A18" s="27"/>
      <c r="B18" s="26"/>
      <c r="C18" s="28" t="s">
        <v>24</v>
      </c>
      <c r="D18" s="26"/>
      <c r="E18" s="26"/>
      <c r="F18" s="26"/>
      <c r="G18" s="26"/>
      <c r="H18" s="26"/>
      <c r="I18" s="26"/>
      <c r="J18" s="26"/>
      <c r="K18" s="26"/>
      <c r="L18" s="26"/>
      <c r="M18" s="26"/>
      <c r="N18" s="26"/>
      <c r="O18" s="26"/>
      <c r="P18" s="26"/>
      <c r="Q18" s="2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7.149999999999999" customHeight="1" thickBot="1">
      <c r="A19" s="96" t="s">
        <v>25</v>
      </c>
      <c r="B19" s="96"/>
      <c r="C19" s="96"/>
      <c r="D19" s="96"/>
      <c r="E19" s="96"/>
      <c r="F19" s="96"/>
      <c r="G19" s="96"/>
      <c r="H19" s="96"/>
      <c r="I19" s="83"/>
      <c r="J19" s="83"/>
      <c r="K19" s="83"/>
      <c r="L19" s="83"/>
      <c r="M19" s="83"/>
      <c r="N19" s="83"/>
      <c r="O19" s="83"/>
      <c r="P19" s="83"/>
      <c r="Q19" s="83"/>
      <c r="R19" s="83"/>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6" customHeight="1">
      <c r="A20" s="102" t="s">
        <v>27</v>
      </c>
      <c r="B20" s="102"/>
      <c r="C20" s="102"/>
      <c r="D20" s="102"/>
      <c r="E20" s="102"/>
      <c r="F20" s="102"/>
      <c r="G20" s="102"/>
      <c r="H20" s="102"/>
      <c r="I20" s="103" t="str">
        <f>IF($H$2="","",IF($H$2="前","前期","後期"))</f>
        <v>前期</v>
      </c>
      <c r="J20" s="103"/>
      <c r="K20" s="29" t="str">
        <f>IF($H$2="","",IF($H$2="前","３月","９月"))</f>
        <v>３月</v>
      </c>
      <c r="L20" s="30" t="str">
        <f>IF($H$2="","",IF($H$2="前","４月","10月"))</f>
        <v>４月</v>
      </c>
      <c r="M20" s="30" t="str">
        <f>IF($H$2="","",IF($H$2="前","5月","11月"))</f>
        <v>5月</v>
      </c>
      <c r="N20" s="30" t="str">
        <f>IF($H$2="","",IF($H$2="前","６月","12月"))</f>
        <v>６月</v>
      </c>
      <c r="O20" s="30" t="str">
        <f>IF($H$2="","",IF($H$2="前","７月","１月"))</f>
        <v>７月</v>
      </c>
      <c r="P20" s="31" t="str">
        <f>IF($H$2="","",IF($H$2="前","８月","2月"))</f>
        <v>８月</v>
      </c>
      <c r="Q20" s="32" t="s">
        <v>28</v>
      </c>
      <c r="R20" s="20" t="s">
        <v>21</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7.149999999999999" customHeight="1" thickBot="1">
      <c r="A21" s="102"/>
      <c r="B21" s="102"/>
      <c r="C21" s="102"/>
      <c r="D21" s="102"/>
      <c r="E21" s="102"/>
      <c r="F21" s="102"/>
      <c r="G21" s="102"/>
      <c r="H21" s="102"/>
      <c r="I21" s="104" t="str">
        <f>IF($H$2="","",IF($H$2="前","(3/1～8/末日)","(9/1～2/末日)"))</f>
        <v>(3/1～8/末日)</v>
      </c>
      <c r="J21" s="104"/>
      <c r="K21" s="33"/>
      <c r="L21" s="34"/>
      <c r="M21" s="34"/>
      <c r="N21" s="34"/>
      <c r="O21" s="34"/>
      <c r="P21" s="35"/>
      <c r="Q21" s="36">
        <f>SUM(K21:P21)</f>
        <v>0</v>
      </c>
      <c r="R21" s="37" t="str">
        <f>IF(Q21=0,"",ROUNDDOWN(AVERAGE(K21:P21),2))</f>
        <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7.149999999999999" customHeight="1">
      <c r="A22" s="112" t="s">
        <v>29</v>
      </c>
      <c r="B22" s="112"/>
      <c r="C22" s="87" t="s">
        <v>30</v>
      </c>
      <c r="D22" s="87"/>
      <c r="E22" s="87"/>
      <c r="F22" s="87"/>
      <c r="G22" s="87"/>
      <c r="H22" s="87"/>
      <c r="I22" s="113"/>
      <c r="J22" s="113"/>
      <c r="K22" s="113"/>
      <c r="L22" s="113"/>
      <c r="M22" s="113"/>
      <c r="N22" s="113"/>
      <c r="O22" s="113"/>
      <c r="P22" s="113"/>
      <c r="Q22" s="113"/>
      <c r="R22" s="113"/>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7.149999999999999" customHeight="1">
      <c r="A23" s="112"/>
      <c r="B23" s="112"/>
      <c r="C23" s="114" t="s">
        <v>31</v>
      </c>
      <c r="D23" s="114"/>
      <c r="E23" s="114"/>
      <c r="F23" s="114"/>
      <c r="G23" s="114"/>
      <c r="H23" s="114"/>
      <c r="I23" s="105"/>
      <c r="J23" s="106"/>
      <c r="K23" s="106"/>
      <c r="L23" s="106"/>
      <c r="M23" s="106"/>
      <c r="N23" s="106"/>
      <c r="O23" s="106"/>
      <c r="P23" s="106"/>
      <c r="Q23" s="106"/>
      <c r="R23" s="106"/>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7.149999999999999" customHeight="1">
      <c r="A24" s="112"/>
      <c r="B24" s="112"/>
      <c r="C24" s="107" t="s">
        <v>32</v>
      </c>
      <c r="D24" s="107"/>
      <c r="E24" s="107"/>
      <c r="F24" s="107"/>
      <c r="G24" s="107"/>
      <c r="H24" s="107"/>
      <c r="I24" s="86"/>
      <c r="J24" s="86"/>
      <c r="K24" s="86"/>
      <c r="L24" s="86"/>
      <c r="M24" s="86"/>
      <c r="N24" s="86"/>
      <c r="O24" s="86"/>
      <c r="P24" s="86"/>
      <c r="Q24" s="86"/>
      <c r="R24" s="86"/>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ustomHeight="1">
      <c r="A25" s="112"/>
      <c r="B25" s="112"/>
      <c r="C25" s="97" t="s">
        <v>33</v>
      </c>
      <c r="D25" s="97"/>
      <c r="E25" s="97"/>
      <c r="F25" s="97"/>
      <c r="G25" s="97"/>
      <c r="H25" s="97"/>
      <c r="I25" s="98" t="s">
        <v>11</v>
      </c>
      <c r="J25" s="98"/>
      <c r="K25" s="99" t="s">
        <v>13</v>
      </c>
      <c r="L25" s="99"/>
      <c r="M25" s="99"/>
      <c r="N25" s="99"/>
      <c r="O25" s="99"/>
      <c r="P25" s="99"/>
      <c r="Q25" s="99"/>
      <c r="R25" s="99"/>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7.149999999999999" customHeight="1">
      <c r="A26" s="112"/>
      <c r="B26" s="112"/>
      <c r="C26" s="97"/>
      <c r="D26" s="97"/>
      <c r="E26" s="97"/>
      <c r="F26" s="97"/>
      <c r="G26" s="97"/>
      <c r="H26" s="97"/>
      <c r="I26" s="100"/>
      <c r="J26" s="100"/>
      <c r="K26" s="115"/>
      <c r="L26" s="113"/>
      <c r="M26" s="113"/>
      <c r="N26" s="113"/>
      <c r="O26" s="113"/>
      <c r="P26" s="113"/>
      <c r="Q26" s="113"/>
      <c r="R26" s="113"/>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7.149999999999999" customHeight="1" thickBot="1">
      <c r="A27" s="112"/>
      <c r="B27" s="112"/>
      <c r="C27" s="97"/>
      <c r="D27" s="97"/>
      <c r="E27" s="97"/>
      <c r="F27" s="97"/>
      <c r="G27" s="97"/>
      <c r="H27" s="97"/>
      <c r="I27" s="100"/>
      <c r="J27" s="100"/>
      <c r="K27" s="101"/>
      <c r="L27" s="86"/>
      <c r="M27" s="86"/>
      <c r="N27" s="86"/>
      <c r="O27" s="86"/>
      <c r="P27" s="86"/>
      <c r="Q27" s="86"/>
      <c r="R27" s="86"/>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6" customHeight="1">
      <c r="A28" s="108" t="s">
        <v>34</v>
      </c>
      <c r="B28" s="108"/>
      <c r="C28" s="108"/>
      <c r="D28" s="108"/>
      <c r="E28" s="108"/>
      <c r="F28" s="108"/>
      <c r="G28" s="108"/>
      <c r="H28" s="108"/>
      <c r="I28" s="103" t="str">
        <f>IF($H$2="","",IF($H$2="前","前期","後期"))</f>
        <v>前期</v>
      </c>
      <c r="J28" s="103"/>
      <c r="K28" s="29" t="str">
        <f>IF($H$2="","",IF($H$2="前","３月","９月"))</f>
        <v>３月</v>
      </c>
      <c r="L28" s="30" t="str">
        <f>IF($H$2="","",IF($H$2="前","４月","10月"))</f>
        <v>４月</v>
      </c>
      <c r="M28" s="30" t="str">
        <f>IF($H$2="","",IF($H$2="前","5月","11月"))</f>
        <v>5月</v>
      </c>
      <c r="N28" s="30" t="str">
        <f>IF($H$2="","",IF($H$2="前","６月","12月"))</f>
        <v>６月</v>
      </c>
      <c r="O28" s="30" t="str">
        <f>IF($H$2="","",IF($H$2="前","７月","１月"))</f>
        <v>７月</v>
      </c>
      <c r="P28" s="31" t="str">
        <f>IF($H$2="","",IF($H$2="前","８月","2月"))</f>
        <v>８月</v>
      </c>
      <c r="Q28" s="109" t="s">
        <v>35</v>
      </c>
      <c r="R28" s="109"/>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7.149999999999999" customHeight="1" thickBot="1">
      <c r="A29" s="108"/>
      <c r="B29" s="108"/>
      <c r="C29" s="108"/>
      <c r="D29" s="108"/>
      <c r="E29" s="108"/>
      <c r="F29" s="108"/>
      <c r="G29" s="108"/>
      <c r="H29" s="108"/>
      <c r="I29" s="110" t="str">
        <f>IF($H$2="","",IF($H$2="前","(3/1～8/末日)","(9/1～2/末日)"))</f>
        <v>(3/1～8/末日)</v>
      </c>
      <c r="J29" s="110"/>
      <c r="K29" s="38"/>
      <c r="L29" s="39"/>
      <c r="M29" s="39"/>
      <c r="N29" s="39"/>
      <c r="O29" s="39"/>
      <c r="P29" s="40"/>
      <c r="Q29" s="111">
        <f>SUM(K29:P29)</f>
        <v>0</v>
      </c>
      <c r="R29" s="111"/>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7.149999999999999" customHeight="1" thickBot="1">
      <c r="A30" s="116" t="s">
        <v>36</v>
      </c>
      <c r="B30" s="116"/>
      <c r="C30" s="116"/>
      <c r="D30" s="116"/>
      <c r="E30" s="116"/>
      <c r="F30" s="116"/>
      <c r="G30" s="116"/>
      <c r="H30" s="116"/>
      <c r="I30" s="116"/>
      <c r="J30" s="116"/>
      <c r="K30" s="116"/>
      <c r="L30" s="116"/>
      <c r="M30" s="116"/>
      <c r="N30" s="116"/>
      <c r="O30" s="116"/>
      <c r="P30" s="116"/>
      <c r="Q30" s="117">
        <f>IF(Q29=0,0,ROUNDDOWN(Q29/Q21,3))</f>
        <v>0</v>
      </c>
      <c r="R30" s="117"/>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7.149999999999999" customHeight="1" thickBot="1">
      <c r="A31" s="118" t="s">
        <v>56</v>
      </c>
      <c r="B31" s="116"/>
      <c r="C31" s="116"/>
      <c r="D31" s="116"/>
      <c r="E31" s="116"/>
      <c r="F31" s="116"/>
      <c r="G31" s="116"/>
      <c r="H31" s="116"/>
      <c r="I31" s="116"/>
      <c r="J31" s="116"/>
      <c r="K31" s="116"/>
      <c r="L31" s="116"/>
      <c r="M31" s="116"/>
      <c r="N31" s="116"/>
      <c r="O31" s="116"/>
      <c r="P31" s="116"/>
      <c r="Q31" s="119"/>
      <c r="R31" s="119"/>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 customHeight="1">
      <c r="A32" s="120" t="s">
        <v>57</v>
      </c>
      <c r="B32" s="121"/>
      <c r="C32" s="121"/>
      <c r="D32" s="121"/>
      <c r="E32" s="121"/>
      <c r="F32" s="121"/>
      <c r="G32" s="121"/>
      <c r="H32" s="121"/>
      <c r="I32" s="122" t="str">
        <f>IF($H$2="","",IF($H$2="前","前期","後期"))</f>
        <v>前期</v>
      </c>
      <c r="J32" s="122"/>
      <c r="K32" s="29" t="str">
        <f>IF($H$2="","",IF($H$2="前","３月","９月"))</f>
        <v>３月</v>
      </c>
      <c r="L32" s="30" t="str">
        <f>IF($H$2="","",IF($H$2="前","４月","10月"))</f>
        <v>４月</v>
      </c>
      <c r="M32" s="30" t="str">
        <f>IF($H$2="","",IF($H$2="前","5月","11月"))</f>
        <v>5月</v>
      </c>
      <c r="N32" s="30" t="str">
        <f>IF($H$2="","",IF($H$2="前","６月","12月"))</f>
        <v>６月</v>
      </c>
      <c r="O32" s="30" t="str">
        <f>IF($H$2="","",IF($H$2="前","７月","１月"))</f>
        <v>７月</v>
      </c>
      <c r="P32" s="31" t="str">
        <f>IF($H$2="","",IF($H$2="前","８月","2月"))</f>
        <v>８月</v>
      </c>
      <c r="Q32" s="109" t="s">
        <v>37</v>
      </c>
      <c r="R32" s="109"/>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7.149999999999999" customHeight="1" thickBot="1">
      <c r="A33" s="121"/>
      <c r="B33" s="121"/>
      <c r="C33" s="121"/>
      <c r="D33" s="121"/>
      <c r="E33" s="121"/>
      <c r="F33" s="121"/>
      <c r="G33" s="121"/>
      <c r="H33" s="121"/>
      <c r="I33" s="110" t="str">
        <f>IF($H$2="","",IF($H$2="前","(3/1～8/末日)","(9/1～2/末日)"))</f>
        <v>(3/1～8/末日)</v>
      </c>
      <c r="J33" s="110"/>
      <c r="K33" s="41"/>
      <c r="L33" s="42"/>
      <c r="M33" s="42"/>
      <c r="N33" s="42"/>
      <c r="O33" s="42"/>
      <c r="P33" s="43"/>
      <c r="Q33" s="111">
        <f>SUM(K33:P33)</f>
        <v>0</v>
      </c>
      <c r="R33" s="111"/>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7.149999999999999" customHeight="1" thickBot="1">
      <c r="A34" s="123" t="s">
        <v>38</v>
      </c>
      <c r="B34" s="123"/>
      <c r="C34" s="123"/>
      <c r="D34" s="123"/>
      <c r="E34" s="123"/>
      <c r="F34" s="123"/>
      <c r="G34" s="123"/>
      <c r="H34" s="123"/>
      <c r="I34" s="123"/>
      <c r="J34" s="123"/>
      <c r="K34" s="123"/>
      <c r="L34" s="123"/>
      <c r="M34" s="123"/>
      <c r="N34" s="123"/>
      <c r="O34" s="123"/>
      <c r="P34" s="123"/>
      <c r="Q34" s="117">
        <f>IF(Q33=0,0,ROUNDDOWN((Q29-Q33)/(Q21-Q33),3))</f>
        <v>0</v>
      </c>
      <c r="R34" s="117"/>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6" customHeight="1" thickBot="1">
      <c r="A35" s="124"/>
      <c r="B35" s="124"/>
      <c r="C35" s="124"/>
      <c r="D35" s="124"/>
      <c r="E35" s="124"/>
      <c r="F35" s="124"/>
      <c r="G35" s="124"/>
      <c r="H35" s="124"/>
      <c r="I35" s="124"/>
      <c r="J35" s="124"/>
      <c r="K35" s="124"/>
      <c r="L35" s="124"/>
      <c r="M35" s="124"/>
      <c r="N35" s="124"/>
      <c r="O35" s="124"/>
      <c r="P35" s="124"/>
      <c r="Q35" s="124"/>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7.149999999999999" customHeight="1" thickBot="1">
      <c r="A36" s="96" t="s">
        <v>25</v>
      </c>
      <c r="B36" s="96"/>
      <c r="C36" s="96"/>
      <c r="D36" s="96"/>
      <c r="E36" s="96"/>
      <c r="F36" s="96"/>
      <c r="G36" s="96"/>
      <c r="H36" s="96"/>
      <c r="I36" s="83"/>
      <c r="J36" s="83"/>
      <c r="K36" s="83"/>
      <c r="L36" s="83"/>
      <c r="M36" s="83"/>
      <c r="N36" s="83"/>
      <c r="O36" s="83"/>
      <c r="P36" s="83"/>
      <c r="Q36" s="83"/>
      <c r="R36" s="83"/>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6" customHeight="1">
      <c r="A37" s="102" t="s">
        <v>40</v>
      </c>
      <c r="B37" s="102"/>
      <c r="C37" s="102"/>
      <c r="D37" s="102"/>
      <c r="E37" s="102"/>
      <c r="F37" s="102"/>
      <c r="G37" s="102"/>
      <c r="H37" s="102"/>
      <c r="I37" s="103" t="str">
        <f>IF($H$2="","",IF($H$2="前","前期","後期"))</f>
        <v>前期</v>
      </c>
      <c r="J37" s="103"/>
      <c r="K37" s="29" t="str">
        <f>IF($H$2="","",IF($H$2="前","３月","９月"))</f>
        <v>３月</v>
      </c>
      <c r="L37" s="30" t="str">
        <f>IF($H$2="","",IF($H$2="前","４月","10月"))</f>
        <v>４月</v>
      </c>
      <c r="M37" s="30" t="str">
        <f>IF($H$2="","",IF($H$2="前","5月","11月"))</f>
        <v>5月</v>
      </c>
      <c r="N37" s="30" t="str">
        <f>IF($H$2="","",IF($H$2="前","６月","12月"))</f>
        <v>６月</v>
      </c>
      <c r="O37" s="30" t="str">
        <f>IF($H$2="","",IF($H$2="前","７月","１月"))</f>
        <v>７月</v>
      </c>
      <c r="P37" s="31" t="str">
        <f>IF($H$2="","",IF($H$2="前","８月","2月"))</f>
        <v>８月</v>
      </c>
      <c r="Q37" s="32" t="s">
        <v>28</v>
      </c>
      <c r="R37" s="20" t="s">
        <v>21</v>
      </c>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7.149999999999999" customHeight="1" thickBot="1">
      <c r="A38" s="102"/>
      <c r="B38" s="102"/>
      <c r="C38" s="102"/>
      <c r="D38" s="102"/>
      <c r="E38" s="102"/>
      <c r="F38" s="102"/>
      <c r="G38" s="102"/>
      <c r="H38" s="102"/>
      <c r="I38" s="104" t="str">
        <f>IF($H$2="","",IF($H$2="前","(3/1～8/末日)","(9/1～2/末日)"))</f>
        <v>(3/1～8/末日)</v>
      </c>
      <c r="J38" s="104"/>
      <c r="K38" s="44"/>
      <c r="L38" s="34"/>
      <c r="M38" s="34"/>
      <c r="N38" s="34"/>
      <c r="O38" s="34"/>
      <c r="P38" s="35"/>
      <c r="Q38" s="36">
        <f>SUM(K38:P38)</f>
        <v>0</v>
      </c>
      <c r="R38" s="37" t="str">
        <f>IF(Q38=0,"",ROUNDDOWN(AVERAGE(K38:P38),2))</f>
        <v/>
      </c>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7.149999999999999" customHeight="1">
      <c r="A39" s="112" t="s">
        <v>29</v>
      </c>
      <c r="B39" s="112"/>
      <c r="C39" s="87" t="s">
        <v>30</v>
      </c>
      <c r="D39" s="87"/>
      <c r="E39" s="87"/>
      <c r="F39" s="87"/>
      <c r="G39" s="87"/>
      <c r="H39" s="87"/>
      <c r="I39" s="113"/>
      <c r="J39" s="113"/>
      <c r="K39" s="113"/>
      <c r="L39" s="113"/>
      <c r="M39" s="113"/>
      <c r="N39" s="113"/>
      <c r="O39" s="113"/>
      <c r="P39" s="113"/>
      <c r="Q39" s="113"/>
      <c r="R39" s="113"/>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7.149999999999999" customHeight="1">
      <c r="A40" s="112"/>
      <c r="B40" s="112"/>
      <c r="C40" s="114" t="s">
        <v>31</v>
      </c>
      <c r="D40" s="114"/>
      <c r="E40" s="114"/>
      <c r="F40" s="114"/>
      <c r="G40" s="114"/>
      <c r="H40" s="114"/>
      <c r="I40" s="106"/>
      <c r="J40" s="106"/>
      <c r="K40" s="106"/>
      <c r="L40" s="106"/>
      <c r="M40" s="106"/>
      <c r="N40" s="106"/>
      <c r="O40" s="106"/>
      <c r="P40" s="106"/>
      <c r="Q40" s="106"/>
      <c r="R40" s="106"/>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7.149999999999999" customHeight="1">
      <c r="A41" s="112"/>
      <c r="B41" s="112"/>
      <c r="C41" s="107" t="s">
        <v>32</v>
      </c>
      <c r="D41" s="107"/>
      <c r="E41" s="107"/>
      <c r="F41" s="107"/>
      <c r="G41" s="107"/>
      <c r="H41" s="107"/>
      <c r="I41" s="86"/>
      <c r="J41" s="86"/>
      <c r="K41" s="86"/>
      <c r="L41" s="86"/>
      <c r="M41" s="86"/>
      <c r="N41" s="86"/>
      <c r="O41" s="86"/>
      <c r="P41" s="86"/>
      <c r="Q41" s="86"/>
      <c r="R41" s="86"/>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6" customHeight="1">
      <c r="A42" s="112"/>
      <c r="B42" s="112"/>
      <c r="C42" s="97" t="s">
        <v>33</v>
      </c>
      <c r="D42" s="97"/>
      <c r="E42" s="97"/>
      <c r="F42" s="97"/>
      <c r="G42" s="97"/>
      <c r="H42" s="97"/>
      <c r="I42" s="98" t="s">
        <v>11</v>
      </c>
      <c r="J42" s="98"/>
      <c r="K42" s="99" t="s">
        <v>13</v>
      </c>
      <c r="L42" s="99"/>
      <c r="M42" s="99"/>
      <c r="N42" s="99"/>
      <c r="O42" s="99"/>
      <c r="P42" s="99"/>
      <c r="Q42" s="99"/>
      <c r="R42" s="99"/>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7.149999999999999" customHeight="1">
      <c r="A43" s="112"/>
      <c r="B43" s="112"/>
      <c r="C43" s="97"/>
      <c r="D43" s="97"/>
      <c r="E43" s="97"/>
      <c r="F43" s="97"/>
      <c r="G43" s="97"/>
      <c r="H43" s="97"/>
      <c r="I43" s="100"/>
      <c r="J43" s="100"/>
      <c r="K43" s="113"/>
      <c r="L43" s="113"/>
      <c r="M43" s="113"/>
      <c r="N43" s="113"/>
      <c r="O43" s="113"/>
      <c r="P43" s="113"/>
      <c r="Q43" s="113"/>
      <c r="R43" s="11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7.149999999999999" customHeight="1" thickBot="1">
      <c r="A44" s="112"/>
      <c r="B44" s="112"/>
      <c r="C44" s="97"/>
      <c r="D44" s="97"/>
      <c r="E44" s="97"/>
      <c r="F44" s="97"/>
      <c r="G44" s="97"/>
      <c r="H44" s="97"/>
      <c r="I44" s="125"/>
      <c r="J44" s="125"/>
      <c r="K44" s="126"/>
      <c r="L44" s="126"/>
      <c r="M44" s="126"/>
      <c r="N44" s="126"/>
      <c r="O44" s="126"/>
      <c r="P44" s="126"/>
      <c r="Q44" s="126"/>
      <c r="R44" s="126"/>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6" customHeight="1">
      <c r="A45" s="108" t="s">
        <v>34</v>
      </c>
      <c r="B45" s="108"/>
      <c r="C45" s="108"/>
      <c r="D45" s="108"/>
      <c r="E45" s="108"/>
      <c r="F45" s="108"/>
      <c r="G45" s="108"/>
      <c r="H45" s="108"/>
      <c r="I45" s="103" t="str">
        <f>IF($H$2="","",IF($H$2="前","前期","後期"))</f>
        <v>前期</v>
      </c>
      <c r="J45" s="103"/>
      <c r="K45" s="29" t="str">
        <f>IF($H$2="","",IF($H$2="前","３月","９月"))</f>
        <v>３月</v>
      </c>
      <c r="L45" s="30" t="str">
        <f>IF($H$2="","",IF($H$2="前","４月","10月"))</f>
        <v>４月</v>
      </c>
      <c r="M45" s="30" t="str">
        <f>IF($H$2="","",IF($H$2="前","5月","11月"))</f>
        <v>5月</v>
      </c>
      <c r="N45" s="30" t="str">
        <f>IF($H$2="","",IF($H$2="前","６月","12月"))</f>
        <v>６月</v>
      </c>
      <c r="O45" s="30" t="str">
        <f>IF($H$2="","",IF($H$2="前","７月","１月"))</f>
        <v>７月</v>
      </c>
      <c r="P45" s="31" t="str">
        <f>IF($H$2="","",IF($H$2="前","８月","2月"))</f>
        <v>８月</v>
      </c>
      <c r="Q45" s="109" t="s">
        <v>35</v>
      </c>
      <c r="R45" s="109"/>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7.149999999999999" customHeight="1" thickBot="1">
      <c r="A46" s="108"/>
      <c r="B46" s="108"/>
      <c r="C46" s="108"/>
      <c r="D46" s="108"/>
      <c r="E46" s="108"/>
      <c r="F46" s="108"/>
      <c r="G46" s="108"/>
      <c r="H46" s="108"/>
      <c r="I46" s="110" t="str">
        <f>IF($H$2="","",IF($H$2="前","(3/1～8/末日)","(9/1～2/末日)"))</f>
        <v>(3/1～8/末日)</v>
      </c>
      <c r="J46" s="110"/>
      <c r="K46" s="38"/>
      <c r="L46" s="39"/>
      <c r="M46" s="39"/>
      <c r="N46" s="39"/>
      <c r="O46" s="39"/>
      <c r="P46" s="40"/>
      <c r="Q46" s="111">
        <f>SUM(K46:P46)</f>
        <v>0</v>
      </c>
      <c r="R46" s="111"/>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7.149999999999999" customHeight="1" thickBot="1">
      <c r="A47" s="116" t="s">
        <v>36</v>
      </c>
      <c r="B47" s="116"/>
      <c r="C47" s="116"/>
      <c r="D47" s="116"/>
      <c r="E47" s="116"/>
      <c r="F47" s="116"/>
      <c r="G47" s="116"/>
      <c r="H47" s="116"/>
      <c r="I47" s="116"/>
      <c r="J47" s="116"/>
      <c r="K47" s="116"/>
      <c r="L47" s="116"/>
      <c r="M47" s="116"/>
      <c r="N47" s="116"/>
      <c r="O47" s="116"/>
      <c r="P47" s="116"/>
      <c r="Q47" s="117">
        <f>IF(Q46=0,0,ROUNDDOWN(Q46/Q38,3))</f>
        <v>0</v>
      </c>
      <c r="R47" s="11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7.149999999999999" customHeight="1" thickBot="1">
      <c r="A48" s="118" t="s">
        <v>58</v>
      </c>
      <c r="B48" s="116"/>
      <c r="C48" s="116"/>
      <c r="D48" s="116"/>
      <c r="E48" s="116"/>
      <c r="F48" s="116"/>
      <c r="G48" s="116"/>
      <c r="H48" s="116"/>
      <c r="I48" s="116"/>
      <c r="J48" s="116"/>
      <c r="K48" s="116"/>
      <c r="L48" s="116"/>
      <c r="M48" s="116"/>
      <c r="N48" s="116"/>
      <c r="O48" s="116"/>
      <c r="P48" s="116"/>
      <c r="Q48" s="155"/>
      <c r="R48" s="155"/>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6" customHeight="1">
      <c r="A49" s="120" t="s">
        <v>57</v>
      </c>
      <c r="B49" s="121"/>
      <c r="C49" s="121"/>
      <c r="D49" s="121"/>
      <c r="E49" s="121"/>
      <c r="F49" s="121"/>
      <c r="G49" s="121"/>
      <c r="H49" s="121"/>
      <c r="I49" s="122" t="str">
        <f>IF($H$2="","",IF($H$2="前","前期","後期"))</f>
        <v>前期</v>
      </c>
      <c r="J49" s="122"/>
      <c r="K49" s="29" t="str">
        <f>IF($H$2="","",IF($H$2="前","３月","９月"))</f>
        <v>３月</v>
      </c>
      <c r="L49" s="30" t="str">
        <f>IF($H$2="","",IF($H$2="前","４月","10月"))</f>
        <v>４月</v>
      </c>
      <c r="M49" s="30" t="str">
        <f>IF($H$2="","",IF($H$2="前","5月","11月"))</f>
        <v>5月</v>
      </c>
      <c r="N49" s="30" t="str">
        <f>IF($H$2="","",IF($H$2="前","６月","12月"))</f>
        <v>６月</v>
      </c>
      <c r="O49" s="30" t="str">
        <f>IF($H$2="","",IF($H$2="前","７月","１月"))</f>
        <v>７月</v>
      </c>
      <c r="P49" s="31" t="str">
        <f>IF($H$2="","",IF($H$2="前","８月","2月"))</f>
        <v>８月</v>
      </c>
      <c r="Q49" s="109" t="s">
        <v>37</v>
      </c>
      <c r="R49" s="10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7.149999999999999" customHeight="1" thickBot="1">
      <c r="A50" s="121"/>
      <c r="B50" s="121"/>
      <c r="C50" s="121"/>
      <c r="D50" s="121"/>
      <c r="E50" s="121"/>
      <c r="F50" s="121"/>
      <c r="G50" s="121"/>
      <c r="H50" s="121"/>
      <c r="I50" s="110" t="str">
        <f>IF($H$2="","",IF($H$2="前","(3/1～8/末日)","(9/1～2/末日)"))</f>
        <v>(3/1～8/末日)</v>
      </c>
      <c r="J50" s="110"/>
      <c r="K50" s="38"/>
      <c r="L50" s="39"/>
      <c r="M50" s="39"/>
      <c r="N50" s="39"/>
      <c r="O50" s="39"/>
      <c r="P50" s="40"/>
      <c r="Q50" s="111">
        <f>SUM(K50:P50)</f>
        <v>0</v>
      </c>
      <c r="R50" s="111"/>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7.149999999999999" customHeight="1" thickBot="1">
      <c r="A51" s="123" t="s">
        <v>38</v>
      </c>
      <c r="B51" s="123"/>
      <c r="C51" s="123"/>
      <c r="D51" s="123"/>
      <c r="E51" s="123"/>
      <c r="F51" s="123"/>
      <c r="G51" s="123"/>
      <c r="H51" s="123"/>
      <c r="I51" s="123"/>
      <c r="J51" s="123"/>
      <c r="K51" s="123"/>
      <c r="L51" s="123"/>
      <c r="M51" s="123"/>
      <c r="N51" s="123"/>
      <c r="O51" s="123"/>
      <c r="P51" s="123"/>
      <c r="Q51" s="117">
        <f>IF(Q50=0,0,ROUNDDOWN((Q46-Q50)/(Q38-Q50),3))</f>
        <v>0</v>
      </c>
      <c r="R51" s="117"/>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6" customHeight="1" thickBot="1">
      <c r="A52" s="124"/>
      <c r="B52" s="124"/>
      <c r="C52" s="124"/>
      <c r="D52" s="124"/>
      <c r="E52" s="124"/>
      <c r="F52" s="124"/>
      <c r="G52" s="124"/>
      <c r="H52" s="124"/>
      <c r="I52" s="124"/>
      <c r="J52" s="124"/>
      <c r="K52" s="124"/>
      <c r="L52" s="124"/>
      <c r="M52" s="124"/>
      <c r="N52" s="124"/>
      <c r="O52" s="124"/>
      <c r="P52" s="124"/>
      <c r="Q52" s="124"/>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7.149999999999999" customHeight="1" thickBot="1">
      <c r="A53" s="96" t="s">
        <v>25</v>
      </c>
      <c r="B53" s="96"/>
      <c r="C53" s="96"/>
      <c r="D53" s="96"/>
      <c r="E53" s="96"/>
      <c r="F53" s="96"/>
      <c r="G53" s="96"/>
      <c r="H53" s="96"/>
      <c r="I53" s="83"/>
      <c r="J53" s="83"/>
      <c r="K53" s="83"/>
      <c r="L53" s="83"/>
      <c r="M53" s="83"/>
      <c r="N53" s="83"/>
      <c r="O53" s="83"/>
      <c r="P53" s="83"/>
      <c r="Q53" s="83"/>
      <c r="R53" s="8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6" customHeight="1">
      <c r="A54" s="102" t="s">
        <v>42</v>
      </c>
      <c r="B54" s="102"/>
      <c r="C54" s="102"/>
      <c r="D54" s="102"/>
      <c r="E54" s="102"/>
      <c r="F54" s="102"/>
      <c r="G54" s="102"/>
      <c r="H54" s="102"/>
      <c r="I54" s="103" t="str">
        <f>IF($H$2="","",IF($H$2="前","前期","後期"))</f>
        <v>前期</v>
      </c>
      <c r="J54" s="103"/>
      <c r="K54" s="29" t="str">
        <f>IF($H$2="","",IF($H$2="前","３月","９月"))</f>
        <v>３月</v>
      </c>
      <c r="L54" s="30" t="str">
        <f>IF($H$2="","",IF($H$2="前","４月","10月"))</f>
        <v>４月</v>
      </c>
      <c r="M54" s="30" t="str">
        <f>IF($H$2="","",IF($H$2="前","5月","11月"))</f>
        <v>5月</v>
      </c>
      <c r="N54" s="30" t="str">
        <f>IF($H$2="","",IF($H$2="前","６月","12月"))</f>
        <v>６月</v>
      </c>
      <c r="O54" s="30" t="str">
        <f>IF($H$2="","",IF($H$2="前","７月","１月"))</f>
        <v>７月</v>
      </c>
      <c r="P54" s="31" t="str">
        <f>IF($H$2="","",IF($H$2="前","８月","2月"))</f>
        <v>８月</v>
      </c>
      <c r="Q54" s="32" t="s">
        <v>28</v>
      </c>
      <c r="R54" s="20" t="s">
        <v>21</v>
      </c>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7.149999999999999" customHeight="1" thickBot="1">
      <c r="A55" s="102"/>
      <c r="B55" s="102"/>
      <c r="C55" s="102"/>
      <c r="D55" s="102"/>
      <c r="E55" s="102"/>
      <c r="F55" s="102"/>
      <c r="G55" s="102"/>
      <c r="H55" s="102"/>
      <c r="I55" s="104" t="str">
        <f>IF($H$2="","",IF($H$2="前","(3/1～8/末日)","(9/1～2/末日)"))</f>
        <v>(3/1～8/末日)</v>
      </c>
      <c r="J55" s="104"/>
      <c r="K55" s="44"/>
      <c r="L55" s="34"/>
      <c r="M55" s="34"/>
      <c r="N55" s="34"/>
      <c r="O55" s="34"/>
      <c r="P55" s="35"/>
      <c r="Q55" s="36">
        <f>SUM(K55:P55)</f>
        <v>0</v>
      </c>
      <c r="R55" s="37" t="str">
        <f>IF(Q55=0,"",ROUNDDOWN(AVERAGE(K55:P55),2))</f>
        <v/>
      </c>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7.149999999999999" customHeight="1">
      <c r="A56" s="112" t="s">
        <v>29</v>
      </c>
      <c r="B56" s="112"/>
      <c r="C56" s="87" t="s">
        <v>30</v>
      </c>
      <c r="D56" s="87"/>
      <c r="E56" s="87"/>
      <c r="F56" s="87"/>
      <c r="G56" s="87"/>
      <c r="H56" s="87"/>
      <c r="I56" s="113"/>
      <c r="J56" s="113"/>
      <c r="K56" s="113"/>
      <c r="L56" s="113"/>
      <c r="M56" s="113"/>
      <c r="N56" s="113"/>
      <c r="O56" s="113"/>
      <c r="P56" s="113"/>
      <c r="Q56" s="113"/>
      <c r="R56" s="113"/>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7.149999999999999" customHeight="1">
      <c r="A57" s="112"/>
      <c r="B57" s="112"/>
      <c r="C57" s="114" t="s">
        <v>31</v>
      </c>
      <c r="D57" s="114"/>
      <c r="E57" s="114"/>
      <c r="F57" s="114"/>
      <c r="G57" s="114"/>
      <c r="H57" s="114"/>
      <c r="I57" s="106"/>
      <c r="J57" s="106"/>
      <c r="K57" s="106"/>
      <c r="L57" s="106"/>
      <c r="M57" s="106"/>
      <c r="N57" s="106"/>
      <c r="O57" s="106"/>
      <c r="P57" s="106"/>
      <c r="Q57" s="106"/>
      <c r="R57" s="106"/>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7.149999999999999" customHeight="1">
      <c r="A58" s="112"/>
      <c r="B58" s="112"/>
      <c r="C58" s="107" t="s">
        <v>32</v>
      </c>
      <c r="D58" s="107"/>
      <c r="E58" s="107"/>
      <c r="F58" s="107"/>
      <c r="G58" s="107"/>
      <c r="H58" s="107"/>
      <c r="I58" s="86"/>
      <c r="J58" s="86"/>
      <c r="K58" s="86"/>
      <c r="L58" s="86"/>
      <c r="M58" s="86"/>
      <c r="N58" s="86"/>
      <c r="O58" s="86"/>
      <c r="P58" s="86"/>
      <c r="Q58" s="86"/>
      <c r="R58" s="86"/>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6" customHeight="1">
      <c r="A59" s="112"/>
      <c r="B59" s="112"/>
      <c r="C59" s="97" t="s">
        <v>33</v>
      </c>
      <c r="D59" s="97"/>
      <c r="E59" s="97"/>
      <c r="F59" s="97"/>
      <c r="G59" s="97"/>
      <c r="H59" s="97"/>
      <c r="I59" s="98" t="s">
        <v>11</v>
      </c>
      <c r="J59" s="98"/>
      <c r="K59" s="99" t="s">
        <v>13</v>
      </c>
      <c r="L59" s="99"/>
      <c r="M59" s="99"/>
      <c r="N59" s="99"/>
      <c r="O59" s="99"/>
      <c r="P59" s="99"/>
      <c r="Q59" s="99"/>
      <c r="R59" s="9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7.149999999999999" customHeight="1">
      <c r="A60" s="112"/>
      <c r="B60" s="112"/>
      <c r="C60" s="97"/>
      <c r="D60" s="97"/>
      <c r="E60" s="97"/>
      <c r="F60" s="97"/>
      <c r="G60" s="97"/>
      <c r="H60" s="97"/>
      <c r="I60" s="100"/>
      <c r="J60" s="100"/>
      <c r="K60" s="113"/>
      <c r="L60" s="113"/>
      <c r="M60" s="113"/>
      <c r="N60" s="113"/>
      <c r="O60" s="113"/>
      <c r="P60" s="113"/>
      <c r="Q60" s="113"/>
      <c r="R60" s="113"/>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7.149999999999999" customHeight="1" thickBot="1">
      <c r="A61" s="112"/>
      <c r="B61" s="112"/>
      <c r="C61" s="97"/>
      <c r="D61" s="97"/>
      <c r="E61" s="97"/>
      <c r="F61" s="97"/>
      <c r="G61" s="97"/>
      <c r="H61" s="97"/>
      <c r="I61" s="125"/>
      <c r="J61" s="125"/>
      <c r="K61" s="126"/>
      <c r="L61" s="126"/>
      <c r="M61" s="126"/>
      <c r="N61" s="126"/>
      <c r="O61" s="126"/>
      <c r="P61" s="126"/>
      <c r="Q61" s="126"/>
      <c r="R61" s="126"/>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6" customHeight="1">
      <c r="A62" s="108" t="s">
        <v>34</v>
      </c>
      <c r="B62" s="108"/>
      <c r="C62" s="108"/>
      <c r="D62" s="108"/>
      <c r="E62" s="108"/>
      <c r="F62" s="108"/>
      <c r="G62" s="108"/>
      <c r="H62" s="108"/>
      <c r="I62" s="103" t="str">
        <f>IF($H$2="","",IF($H$2="前","前期","後期"))</f>
        <v>前期</v>
      </c>
      <c r="J62" s="103"/>
      <c r="K62" s="29" t="str">
        <f>IF($H$2="","",IF($H$2="前","３月","９月"))</f>
        <v>３月</v>
      </c>
      <c r="L62" s="30" t="str">
        <f>IF($H$2="","",IF($H$2="前","４月","10月"))</f>
        <v>４月</v>
      </c>
      <c r="M62" s="30" t="str">
        <f>IF($H$2="","",IF($H$2="前","5月","11月"))</f>
        <v>5月</v>
      </c>
      <c r="N62" s="30" t="str">
        <f>IF($H$2="","",IF($H$2="前","６月","12月"))</f>
        <v>６月</v>
      </c>
      <c r="O62" s="30" t="str">
        <f>IF($H$2="","",IF($H$2="前","７月","１月"))</f>
        <v>７月</v>
      </c>
      <c r="P62" s="31" t="str">
        <f>IF($H$2="","",IF($H$2="前","８月","2月"))</f>
        <v>８月</v>
      </c>
      <c r="Q62" s="109" t="s">
        <v>35</v>
      </c>
      <c r="R62" s="109"/>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7.149999999999999" customHeight="1" thickBot="1">
      <c r="A63" s="108"/>
      <c r="B63" s="108"/>
      <c r="C63" s="108"/>
      <c r="D63" s="108"/>
      <c r="E63" s="108"/>
      <c r="F63" s="108"/>
      <c r="G63" s="108"/>
      <c r="H63" s="108"/>
      <c r="I63" s="110" t="str">
        <f>IF($H$2="","",IF($H$2="前","(3/1～8/末日)","(9/1～2/末日)"))</f>
        <v>(3/1～8/末日)</v>
      </c>
      <c r="J63" s="110"/>
      <c r="K63" s="38"/>
      <c r="L63" s="39"/>
      <c r="M63" s="39"/>
      <c r="N63" s="39"/>
      <c r="O63" s="39"/>
      <c r="P63" s="40"/>
      <c r="Q63" s="111">
        <f>SUM(K63:P63)</f>
        <v>0</v>
      </c>
      <c r="R63" s="111"/>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7.149999999999999" customHeight="1" thickBot="1">
      <c r="A64" s="116" t="s">
        <v>36</v>
      </c>
      <c r="B64" s="116"/>
      <c r="C64" s="116"/>
      <c r="D64" s="116"/>
      <c r="E64" s="116"/>
      <c r="F64" s="116"/>
      <c r="G64" s="116"/>
      <c r="H64" s="116"/>
      <c r="I64" s="116"/>
      <c r="J64" s="116"/>
      <c r="K64" s="116"/>
      <c r="L64" s="116"/>
      <c r="M64" s="116"/>
      <c r="N64" s="116"/>
      <c r="O64" s="116"/>
      <c r="P64" s="116"/>
      <c r="Q64" s="117">
        <f>IF(Q63=0,0,ROUNDDOWN(Q63/Q55,3))</f>
        <v>0</v>
      </c>
      <c r="R64" s="117"/>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7.149999999999999" customHeight="1" thickBot="1">
      <c r="A65" s="118" t="s">
        <v>58</v>
      </c>
      <c r="B65" s="116"/>
      <c r="C65" s="116"/>
      <c r="D65" s="116"/>
      <c r="E65" s="116"/>
      <c r="F65" s="116"/>
      <c r="G65" s="116"/>
      <c r="H65" s="116"/>
      <c r="I65" s="116"/>
      <c r="J65" s="116"/>
      <c r="K65" s="116"/>
      <c r="L65" s="116"/>
      <c r="M65" s="116"/>
      <c r="N65" s="116"/>
      <c r="O65" s="116"/>
      <c r="P65" s="116"/>
      <c r="Q65" s="155"/>
      <c r="R65" s="15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6" customHeight="1">
      <c r="A66" s="120" t="s">
        <v>57</v>
      </c>
      <c r="B66" s="121"/>
      <c r="C66" s="121"/>
      <c r="D66" s="121"/>
      <c r="E66" s="121"/>
      <c r="F66" s="121"/>
      <c r="G66" s="121"/>
      <c r="H66" s="121"/>
      <c r="I66" s="122" t="str">
        <f>IF($H$2="","",IF($H$2="前","前期","後期"))</f>
        <v>前期</v>
      </c>
      <c r="J66" s="122"/>
      <c r="K66" s="29" t="str">
        <f>IF($H$2="","",IF($H$2="前","３月","９月"))</f>
        <v>３月</v>
      </c>
      <c r="L66" s="30" t="str">
        <f>IF($H$2="","",IF($H$2="前","４月","10月"))</f>
        <v>４月</v>
      </c>
      <c r="M66" s="30" t="str">
        <f>IF($H$2="","",IF($H$2="前","5月","11月"))</f>
        <v>5月</v>
      </c>
      <c r="N66" s="30" t="str">
        <f>IF($H$2="","",IF($H$2="前","６月","12月"))</f>
        <v>６月</v>
      </c>
      <c r="O66" s="30" t="str">
        <f>IF($H$2="","",IF($H$2="前","７月","１月"))</f>
        <v>７月</v>
      </c>
      <c r="P66" s="31" t="str">
        <f>IF($H$2="","",IF($H$2="前","８月","2月"))</f>
        <v>８月</v>
      </c>
      <c r="Q66" s="156" t="s">
        <v>37</v>
      </c>
      <c r="R66" s="157"/>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7.149999999999999" customHeight="1" thickBot="1">
      <c r="A67" s="121"/>
      <c r="B67" s="121"/>
      <c r="C67" s="121"/>
      <c r="D67" s="121"/>
      <c r="E67" s="121"/>
      <c r="F67" s="121"/>
      <c r="G67" s="121"/>
      <c r="H67" s="121"/>
      <c r="I67" s="110" t="str">
        <f>IF($H$2="","",IF($H$2="前","(3/1～8/末日)","(9/1～2/末日)"))</f>
        <v>(3/1～8/末日)</v>
      </c>
      <c r="J67" s="110"/>
      <c r="K67" s="45"/>
      <c r="L67" s="46"/>
      <c r="M67" s="46"/>
      <c r="N67" s="46"/>
      <c r="O67" s="46"/>
      <c r="P67" s="47"/>
      <c r="Q67" s="111">
        <f>SUM(K67:P67)</f>
        <v>0</v>
      </c>
      <c r="R67" s="111"/>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7.149999999999999" customHeight="1" thickBot="1">
      <c r="A68" s="123" t="s">
        <v>38</v>
      </c>
      <c r="B68" s="123"/>
      <c r="C68" s="123"/>
      <c r="D68" s="123"/>
      <c r="E68" s="123"/>
      <c r="F68" s="123"/>
      <c r="G68" s="123"/>
      <c r="H68" s="123"/>
      <c r="I68" s="123"/>
      <c r="J68" s="123"/>
      <c r="K68" s="123"/>
      <c r="L68" s="123"/>
      <c r="M68" s="123"/>
      <c r="N68" s="123"/>
      <c r="O68" s="123"/>
      <c r="P68" s="123"/>
      <c r="Q68" s="117">
        <f>IF(Q67=0,0,ROUNDDOWN((Q63-Q67)/(Q55-Q67),3))</f>
        <v>0</v>
      </c>
      <c r="R68" s="117"/>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6" customHeight="1" thickBot="1">
      <c r="A69" s="124"/>
      <c r="B69" s="124"/>
      <c r="C69" s="124"/>
      <c r="D69" s="124"/>
      <c r="E69" s="124"/>
      <c r="F69" s="124"/>
      <c r="G69" s="124"/>
      <c r="H69" s="124"/>
      <c r="I69" s="124"/>
      <c r="J69" s="124"/>
      <c r="K69" s="124"/>
      <c r="L69" s="124"/>
      <c r="M69" s="124"/>
      <c r="N69" s="124"/>
      <c r="O69" s="124"/>
      <c r="P69" s="124"/>
      <c r="Q69" s="124"/>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7.149999999999999" customHeight="1" thickBot="1">
      <c r="A70" s="96" t="s">
        <v>25</v>
      </c>
      <c r="B70" s="96"/>
      <c r="C70" s="96"/>
      <c r="D70" s="96"/>
      <c r="E70" s="96"/>
      <c r="F70" s="96"/>
      <c r="G70" s="96"/>
      <c r="H70" s="96"/>
      <c r="I70" s="83"/>
      <c r="J70" s="83"/>
      <c r="K70" s="83"/>
      <c r="L70" s="83"/>
      <c r="M70" s="83"/>
      <c r="N70" s="83"/>
      <c r="O70" s="83"/>
      <c r="P70" s="83"/>
      <c r="Q70" s="83"/>
      <c r="R70" s="83"/>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6" customHeight="1">
      <c r="A71" s="127" t="s">
        <v>44</v>
      </c>
      <c r="B71" s="127"/>
      <c r="C71" s="127"/>
      <c r="D71" s="127"/>
      <c r="E71" s="127"/>
      <c r="F71" s="127"/>
      <c r="G71" s="127"/>
      <c r="H71" s="127"/>
      <c r="I71" s="103" t="str">
        <f>IF($H$2="","",IF($H$2="前","前期","後期"))</f>
        <v>前期</v>
      </c>
      <c r="J71" s="103"/>
      <c r="K71" s="29" t="str">
        <f>IF($H$2="","",IF($H$2="前","３月","９月"))</f>
        <v>３月</v>
      </c>
      <c r="L71" s="30" t="str">
        <f>IF($H$2="","",IF($H$2="前","４月","10月"))</f>
        <v>４月</v>
      </c>
      <c r="M71" s="30" t="str">
        <f>IF($H$2="","",IF($H$2="前","5月","11月"))</f>
        <v>5月</v>
      </c>
      <c r="N71" s="30" t="str">
        <f>IF($H$2="","",IF($H$2="前","６月","12月"))</f>
        <v>６月</v>
      </c>
      <c r="O71" s="30" t="str">
        <f>IF($H$2="","",IF($H$2="前","７月","１月"))</f>
        <v>７月</v>
      </c>
      <c r="P71" s="31" t="str">
        <f>IF($H$2="","",IF($H$2="前","８月","2月"))</f>
        <v>８月</v>
      </c>
      <c r="Q71" s="32" t="s">
        <v>28</v>
      </c>
      <c r="R71" s="20" t="s">
        <v>21</v>
      </c>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7.149999999999999" customHeight="1" thickBot="1">
      <c r="A72" s="127"/>
      <c r="B72" s="127"/>
      <c r="C72" s="127"/>
      <c r="D72" s="127"/>
      <c r="E72" s="127"/>
      <c r="F72" s="127"/>
      <c r="G72" s="127"/>
      <c r="H72" s="127"/>
      <c r="I72" s="104" t="str">
        <f>IF($H$2="","",IF($H$2="前","(3/1～8/末日)","(9/1～2/末日)"))</f>
        <v>(3/1～8/末日)</v>
      </c>
      <c r="J72" s="104"/>
      <c r="K72" s="48"/>
      <c r="L72" s="49"/>
      <c r="M72" s="49"/>
      <c r="N72" s="49"/>
      <c r="O72" s="49"/>
      <c r="P72" s="50"/>
      <c r="Q72" s="36">
        <f>SUM(K72:P72)</f>
        <v>0</v>
      </c>
      <c r="R72" s="37" t="str">
        <f>IF(Q72=0,"",ROUNDDOWN(AVERAGE(K72:P72),2))</f>
        <v/>
      </c>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7.149999999999999" customHeight="1">
      <c r="A73" s="112" t="s">
        <v>29</v>
      </c>
      <c r="B73" s="112"/>
      <c r="C73" s="87" t="s">
        <v>30</v>
      </c>
      <c r="D73" s="87"/>
      <c r="E73" s="87"/>
      <c r="F73" s="87"/>
      <c r="G73" s="87"/>
      <c r="H73" s="87"/>
      <c r="I73" s="128"/>
      <c r="J73" s="128"/>
      <c r="K73" s="128"/>
      <c r="L73" s="128"/>
      <c r="M73" s="128"/>
      <c r="N73" s="128"/>
      <c r="O73" s="128"/>
      <c r="P73" s="128"/>
      <c r="Q73" s="128"/>
      <c r="R73" s="128"/>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7.149999999999999" customHeight="1">
      <c r="A74" s="112"/>
      <c r="B74" s="112"/>
      <c r="C74" s="114" t="s">
        <v>31</v>
      </c>
      <c r="D74" s="114"/>
      <c r="E74" s="114"/>
      <c r="F74" s="114"/>
      <c r="G74" s="114"/>
      <c r="H74" s="114"/>
      <c r="I74" s="129"/>
      <c r="J74" s="129"/>
      <c r="K74" s="129"/>
      <c r="L74" s="129"/>
      <c r="M74" s="129"/>
      <c r="N74" s="129"/>
      <c r="O74" s="129"/>
      <c r="P74" s="129"/>
      <c r="Q74" s="129"/>
      <c r="R74" s="129"/>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7.149999999999999" customHeight="1">
      <c r="A75" s="112"/>
      <c r="B75" s="112"/>
      <c r="C75" s="107" t="s">
        <v>32</v>
      </c>
      <c r="D75" s="107"/>
      <c r="E75" s="107"/>
      <c r="F75" s="107"/>
      <c r="G75" s="107"/>
      <c r="H75" s="107"/>
      <c r="I75" s="130"/>
      <c r="J75" s="130"/>
      <c r="K75" s="130"/>
      <c r="L75" s="130"/>
      <c r="M75" s="130"/>
      <c r="N75" s="130"/>
      <c r="O75" s="130"/>
      <c r="P75" s="130"/>
      <c r="Q75" s="130"/>
      <c r="R75" s="130"/>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6" customHeight="1">
      <c r="A76" s="112"/>
      <c r="B76" s="112"/>
      <c r="C76" s="97" t="s">
        <v>33</v>
      </c>
      <c r="D76" s="97"/>
      <c r="E76" s="97"/>
      <c r="F76" s="97"/>
      <c r="G76" s="97"/>
      <c r="H76" s="97"/>
      <c r="I76" s="98" t="s">
        <v>11</v>
      </c>
      <c r="J76" s="98"/>
      <c r="K76" s="99" t="s">
        <v>13</v>
      </c>
      <c r="L76" s="99"/>
      <c r="M76" s="99"/>
      <c r="N76" s="99"/>
      <c r="O76" s="99"/>
      <c r="P76" s="99"/>
      <c r="Q76" s="99"/>
      <c r="R76" s="99"/>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7.149999999999999" customHeight="1">
      <c r="A77" s="112"/>
      <c r="B77" s="112"/>
      <c r="C77" s="97"/>
      <c r="D77" s="97"/>
      <c r="E77" s="97"/>
      <c r="F77" s="97"/>
      <c r="G77" s="97"/>
      <c r="H77" s="97"/>
      <c r="I77" s="131"/>
      <c r="J77" s="131"/>
      <c r="K77" s="128"/>
      <c r="L77" s="128"/>
      <c r="M77" s="128"/>
      <c r="N77" s="128"/>
      <c r="O77" s="128"/>
      <c r="P77" s="128"/>
      <c r="Q77" s="128"/>
      <c r="R77" s="128"/>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7.149999999999999" customHeight="1" thickBot="1">
      <c r="A78" s="112"/>
      <c r="B78" s="112"/>
      <c r="C78" s="97"/>
      <c r="D78" s="97"/>
      <c r="E78" s="97"/>
      <c r="F78" s="97"/>
      <c r="G78" s="97"/>
      <c r="H78" s="97"/>
      <c r="I78" s="132"/>
      <c r="J78" s="132"/>
      <c r="K78" s="130"/>
      <c r="L78" s="130"/>
      <c r="M78" s="130"/>
      <c r="N78" s="130"/>
      <c r="O78" s="130"/>
      <c r="P78" s="130"/>
      <c r="Q78" s="130"/>
      <c r="R78" s="130"/>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6" customHeight="1">
      <c r="A79" s="108" t="s">
        <v>34</v>
      </c>
      <c r="B79" s="108"/>
      <c r="C79" s="108"/>
      <c r="D79" s="108"/>
      <c r="E79" s="108"/>
      <c r="F79" s="108"/>
      <c r="G79" s="108"/>
      <c r="H79" s="108"/>
      <c r="I79" s="103" t="str">
        <f>IF($H$2="","",IF($H$2="前","前期","後期"))</f>
        <v>前期</v>
      </c>
      <c r="J79" s="103"/>
      <c r="K79" s="29" t="str">
        <f>IF($H$2="","",IF($H$2="前","３月","９月"))</f>
        <v>３月</v>
      </c>
      <c r="L79" s="30" t="str">
        <f>IF($H$2="","",IF($H$2="前","４月","10月"))</f>
        <v>４月</v>
      </c>
      <c r="M79" s="30" t="str">
        <f>IF($H$2="","",IF($H$2="前","5月","11月"))</f>
        <v>5月</v>
      </c>
      <c r="N79" s="30" t="str">
        <f>IF($H$2="","",IF($H$2="前","６月","12月"))</f>
        <v>６月</v>
      </c>
      <c r="O79" s="30" t="str">
        <f>IF($H$2="","",IF($H$2="前","７月","１月"))</f>
        <v>７月</v>
      </c>
      <c r="P79" s="31" t="str">
        <f>IF($H$2="","",IF($H$2="前","８月","2月"))</f>
        <v>８月</v>
      </c>
      <c r="Q79" s="109" t="s">
        <v>35</v>
      </c>
      <c r="R79" s="10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7.149999999999999" customHeight="1" thickBot="1">
      <c r="A80" s="108"/>
      <c r="B80" s="108"/>
      <c r="C80" s="108"/>
      <c r="D80" s="108"/>
      <c r="E80" s="108"/>
      <c r="F80" s="108"/>
      <c r="G80" s="108"/>
      <c r="H80" s="108"/>
      <c r="I80" s="110" t="str">
        <f>IF($H$2="","",IF($H$2="前","(3/1～8/末日)","(9/1～2/末日)"))</f>
        <v>(3/1～8/末日)</v>
      </c>
      <c r="J80" s="110"/>
      <c r="K80" s="41"/>
      <c r="L80" s="42"/>
      <c r="M80" s="42"/>
      <c r="N80" s="42"/>
      <c r="O80" s="42"/>
      <c r="P80" s="43"/>
      <c r="Q80" s="111">
        <f>SUM(K80:P80)</f>
        <v>0</v>
      </c>
      <c r="R80" s="111"/>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7.149999999999999" customHeight="1" thickBot="1">
      <c r="A81" s="116" t="s">
        <v>36</v>
      </c>
      <c r="B81" s="116"/>
      <c r="C81" s="116"/>
      <c r="D81" s="116"/>
      <c r="E81" s="116"/>
      <c r="F81" s="116"/>
      <c r="G81" s="116"/>
      <c r="H81" s="116"/>
      <c r="I81" s="116"/>
      <c r="J81" s="116"/>
      <c r="K81" s="116"/>
      <c r="L81" s="116"/>
      <c r="M81" s="116"/>
      <c r="N81" s="116"/>
      <c r="O81" s="116"/>
      <c r="P81" s="116"/>
      <c r="Q81" s="117">
        <f>IF(Q80=0,0,ROUNDDOWN(Q80/Q72,3))</f>
        <v>0</v>
      </c>
      <c r="R81" s="117"/>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7.149999999999999" customHeight="1" thickBot="1">
      <c r="A82" s="118" t="s">
        <v>58</v>
      </c>
      <c r="B82" s="116"/>
      <c r="C82" s="116"/>
      <c r="D82" s="116"/>
      <c r="E82" s="116"/>
      <c r="F82" s="116"/>
      <c r="G82" s="116"/>
      <c r="H82" s="116"/>
      <c r="I82" s="116"/>
      <c r="J82" s="116"/>
      <c r="K82" s="116"/>
      <c r="L82" s="116"/>
      <c r="M82" s="116"/>
      <c r="N82" s="116"/>
      <c r="O82" s="116"/>
      <c r="P82" s="116"/>
      <c r="Q82" s="155"/>
      <c r="R82" s="155"/>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6" customHeight="1">
      <c r="A83" s="120" t="s">
        <v>57</v>
      </c>
      <c r="B83" s="121"/>
      <c r="C83" s="121"/>
      <c r="D83" s="121"/>
      <c r="E83" s="121"/>
      <c r="F83" s="121"/>
      <c r="G83" s="121"/>
      <c r="H83" s="121"/>
      <c r="I83" s="122" t="str">
        <f>IF($H$2="","",IF($H$2="前","前期","後期"))</f>
        <v>前期</v>
      </c>
      <c r="J83" s="122"/>
      <c r="K83" s="29" t="str">
        <f>IF($H$2="","",IF($H$2="前","３月","９月"))</f>
        <v>３月</v>
      </c>
      <c r="L83" s="30" t="str">
        <f>IF($H$2="","",IF($H$2="前","４月","10月"))</f>
        <v>４月</v>
      </c>
      <c r="M83" s="30" t="str">
        <f>IF($H$2="","",IF($H$2="前","5月","11月"))</f>
        <v>5月</v>
      </c>
      <c r="N83" s="30" t="str">
        <f>IF($H$2="","",IF($H$2="前","６月","12月"))</f>
        <v>６月</v>
      </c>
      <c r="O83" s="30" t="str">
        <f>IF($H$2="","",IF($H$2="前","７月","１月"))</f>
        <v>７月</v>
      </c>
      <c r="P83" s="31" t="str">
        <f>IF($H$2="","",IF($H$2="前","８月","2月"))</f>
        <v>８月</v>
      </c>
      <c r="Q83" s="109" t="s">
        <v>37</v>
      </c>
      <c r="R83" s="109"/>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7.149999999999999" customHeight="1" thickBot="1">
      <c r="A84" s="121"/>
      <c r="B84" s="121"/>
      <c r="C84" s="121"/>
      <c r="D84" s="121"/>
      <c r="E84" s="121"/>
      <c r="F84" s="121"/>
      <c r="G84" s="121"/>
      <c r="H84" s="121"/>
      <c r="I84" s="110" t="str">
        <f>IF($H$2="","",IF($H$2="前","(3/1～8/末日)","(9/1～2/末日)"))</f>
        <v>(3/1～8/末日)</v>
      </c>
      <c r="J84" s="110"/>
      <c r="K84" s="41"/>
      <c r="L84" s="42"/>
      <c r="M84" s="42"/>
      <c r="N84" s="42"/>
      <c r="O84" s="42"/>
      <c r="P84" s="43"/>
      <c r="Q84" s="111">
        <f>SUM(K84:P84)</f>
        <v>0</v>
      </c>
      <c r="R84" s="111"/>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7.149999999999999" customHeight="1" thickBot="1">
      <c r="A85" s="123" t="s">
        <v>38</v>
      </c>
      <c r="B85" s="123"/>
      <c r="C85" s="123"/>
      <c r="D85" s="123"/>
      <c r="E85" s="123"/>
      <c r="F85" s="123"/>
      <c r="G85" s="123"/>
      <c r="H85" s="123"/>
      <c r="I85" s="123"/>
      <c r="J85" s="123"/>
      <c r="K85" s="123"/>
      <c r="L85" s="123"/>
      <c r="M85" s="123"/>
      <c r="N85" s="123"/>
      <c r="O85" s="123"/>
      <c r="P85" s="123"/>
      <c r="Q85" s="117">
        <f>IF(Q84=0,0,ROUNDDOWN((Q80-Q84)/(Q72-Q84),3))</f>
        <v>0</v>
      </c>
      <c r="R85" s="117"/>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6" customHeight="1">
      <c r="A86" s="51"/>
      <c r="B86" s="52"/>
      <c r="C86" s="52"/>
      <c r="D86" s="52"/>
      <c r="E86" s="52"/>
      <c r="F86" s="52"/>
      <c r="G86" s="52"/>
      <c r="H86" s="52"/>
      <c r="I86" s="52"/>
      <c r="J86" s="52"/>
      <c r="K86" s="52"/>
      <c r="L86" s="52"/>
      <c r="M86" s="52"/>
      <c r="N86" s="52"/>
      <c r="O86" s="52"/>
      <c r="P86" s="52"/>
      <c r="Q86" s="53"/>
      <c r="R86" s="54"/>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2.5" customHeight="1" thickBot="1">
      <c r="A87" s="133"/>
      <c r="B87" s="133"/>
      <c r="C87" s="133"/>
      <c r="D87" s="133"/>
      <c r="E87" s="133"/>
      <c r="F87" s="133"/>
      <c r="G87" s="133"/>
      <c r="H87" s="133"/>
      <c r="I87" s="133"/>
      <c r="J87" s="133"/>
      <c r="K87" s="133"/>
      <c r="L87" s="133"/>
      <c r="M87" s="133"/>
      <c r="N87" s="133"/>
      <c r="O87" s="133"/>
      <c r="P87" s="133"/>
      <c r="Q87" s="133"/>
      <c r="R87" s="133"/>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s="55" customFormat="1" ht="50.15" customHeight="1">
      <c r="A88" s="134" t="s">
        <v>86</v>
      </c>
      <c r="B88" s="135"/>
      <c r="C88" s="135"/>
      <c r="D88" s="135"/>
      <c r="E88" s="135"/>
      <c r="F88" s="135"/>
      <c r="G88" s="135"/>
      <c r="H88" s="135"/>
      <c r="I88" s="135"/>
      <c r="J88" s="135"/>
      <c r="K88" s="135"/>
      <c r="L88" s="135"/>
      <c r="M88" s="135"/>
      <c r="N88" s="135"/>
      <c r="O88" s="135"/>
      <c r="P88" s="135"/>
      <c r="Q88" s="135"/>
      <c r="R88" s="136"/>
      <c r="U88" s="1"/>
    </row>
    <row r="89" spans="1:256" ht="36" customHeight="1">
      <c r="A89" s="137" t="s">
        <v>60</v>
      </c>
      <c r="B89" s="138"/>
      <c r="C89" s="139" t="s">
        <v>81</v>
      </c>
      <c r="D89" s="140"/>
      <c r="E89" s="140"/>
      <c r="F89" s="140"/>
      <c r="G89" s="140"/>
      <c r="H89" s="140"/>
      <c r="I89" s="140"/>
      <c r="J89" s="140"/>
      <c r="K89" s="140"/>
      <c r="L89" s="140"/>
      <c r="M89" s="140"/>
      <c r="N89" s="140"/>
      <c r="O89" s="140"/>
      <c r="P89" s="140"/>
      <c r="Q89" s="140"/>
      <c r="R89" s="141"/>
      <c r="U89"/>
    </row>
    <row r="90" spans="1:256" ht="57" customHeight="1">
      <c r="A90" s="137" t="s">
        <v>61</v>
      </c>
      <c r="B90" s="138"/>
      <c r="C90" s="139" t="s">
        <v>77</v>
      </c>
      <c r="D90" s="142"/>
      <c r="E90" s="142"/>
      <c r="F90" s="142"/>
      <c r="G90" s="142"/>
      <c r="H90" s="142"/>
      <c r="I90" s="142"/>
      <c r="J90" s="142"/>
      <c r="K90" s="142"/>
      <c r="L90" s="142"/>
      <c r="M90" s="142"/>
      <c r="N90" s="142"/>
      <c r="O90" s="142"/>
      <c r="P90" s="142"/>
      <c r="Q90" s="142"/>
      <c r="R90" s="143"/>
      <c r="U90"/>
    </row>
    <row r="91" spans="1:256" ht="36" customHeight="1">
      <c r="A91" s="137" t="s">
        <v>62</v>
      </c>
      <c r="B91" s="138"/>
      <c r="C91" s="139" t="s">
        <v>78</v>
      </c>
      <c r="D91" s="142"/>
      <c r="E91" s="142"/>
      <c r="F91" s="142"/>
      <c r="G91" s="142"/>
      <c r="H91" s="142"/>
      <c r="I91" s="142"/>
      <c r="J91" s="142"/>
      <c r="K91" s="142"/>
      <c r="L91" s="142"/>
      <c r="M91" s="142"/>
      <c r="N91" s="142"/>
      <c r="O91" s="142"/>
      <c r="P91" s="142"/>
      <c r="Q91" s="142"/>
      <c r="R91" s="143"/>
      <c r="U91"/>
    </row>
    <row r="92" spans="1:256" ht="36" customHeight="1">
      <c r="A92" s="144" t="s">
        <v>63</v>
      </c>
      <c r="B92" s="145"/>
      <c r="C92" s="146" t="s">
        <v>79</v>
      </c>
      <c r="D92" s="147"/>
      <c r="E92" s="147"/>
      <c r="F92" s="147"/>
      <c r="G92" s="147"/>
      <c r="H92" s="147"/>
      <c r="I92" s="147"/>
      <c r="J92" s="147"/>
      <c r="K92" s="147"/>
      <c r="L92" s="147"/>
      <c r="M92" s="147"/>
      <c r="N92" s="147"/>
      <c r="O92" s="147"/>
      <c r="P92" s="147"/>
      <c r="Q92" s="147"/>
      <c r="R92" s="148"/>
      <c r="U92"/>
    </row>
    <row r="93" spans="1:256" ht="36" customHeight="1">
      <c r="A93" s="137" t="s">
        <v>64</v>
      </c>
      <c r="B93" s="138"/>
      <c r="C93" s="139" t="s">
        <v>80</v>
      </c>
      <c r="D93" s="142"/>
      <c r="E93" s="142"/>
      <c r="F93" s="142"/>
      <c r="G93" s="142"/>
      <c r="H93" s="142"/>
      <c r="I93" s="142"/>
      <c r="J93" s="142"/>
      <c r="K93" s="142"/>
      <c r="L93" s="142"/>
      <c r="M93" s="142"/>
      <c r="N93" s="142"/>
      <c r="O93" s="142"/>
      <c r="P93" s="142"/>
      <c r="Q93" s="142"/>
      <c r="R93" s="143"/>
      <c r="U93"/>
    </row>
    <row r="94" spans="1:256" ht="54" customHeight="1">
      <c r="A94" s="137" t="s">
        <v>65</v>
      </c>
      <c r="B94" s="138"/>
      <c r="C94" s="139" t="s">
        <v>84</v>
      </c>
      <c r="D94" s="142"/>
      <c r="E94" s="142"/>
      <c r="F94" s="142"/>
      <c r="G94" s="142"/>
      <c r="H94" s="142"/>
      <c r="I94" s="142"/>
      <c r="J94" s="142"/>
      <c r="K94" s="142"/>
      <c r="L94" s="142"/>
      <c r="M94" s="142"/>
      <c r="N94" s="142"/>
      <c r="O94" s="142"/>
      <c r="P94" s="142"/>
      <c r="Q94" s="142"/>
      <c r="R94" s="143"/>
      <c r="U94"/>
    </row>
    <row r="95" spans="1:256" ht="36" customHeight="1">
      <c r="A95" s="137" t="s">
        <v>66</v>
      </c>
      <c r="B95" s="138"/>
      <c r="C95" s="139" t="s">
        <v>82</v>
      </c>
      <c r="D95" s="142"/>
      <c r="E95" s="142"/>
      <c r="F95" s="142"/>
      <c r="G95" s="142"/>
      <c r="H95" s="142"/>
      <c r="I95" s="142"/>
      <c r="J95" s="142"/>
      <c r="K95" s="142"/>
      <c r="L95" s="142"/>
      <c r="M95" s="142"/>
      <c r="N95" s="142"/>
      <c r="O95" s="142"/>
      <c r="P95" s="142"/>
      <c r="Q95" s="142"/>
      <c r="R95" s="143"/>
      <c r="U95"/>
    </row>
    <row r="96" spans="1:256" ht="36" customHeight="1">
      <c r="A96" s="137" t="s">
        <v>67</v>
      </c>
      <c r="B96" s="138"/>
      <c r="C96" s="139" t="s">
        <v>83</v>
      </c>
      <c r="D96" s="142"/>
      <c r="E96" s="142"/>
      <c r="F96" s="142"/>
      <c r="G96" s="142"/>
      <c r="H96" s="142"/>
      <c r="I96" s="142"/>
      <c r="J96" s="142"/>
      <c r="K96" s="142"/>
      <c r="L96" s="142"/>
      <c r="M96" s="142"/>
      <c r="N96" s="142"/>
      <c r="O96" s="142"/>
      <c r="P96" s="142"/>
      <c r="Q96" s="142"/>
      <c r="R96" s="143"/>
      <c r="U96"/>
    </row>
    <row r="97" spans="1:21" ht="20.25" customHeight="1">
      <c r="A97" s="55" t="s">
        <v>68</v>
      </c>
      <c r="B97" s="69">
        <v>1</v>
      </c>
      <c r="C97" s="149" t="s">
        <v>69</v>
      </c>
      <c r="D97" s="150"/>
      <c r="E97" s="150"/>
      <c r="F97" s="150"/>
      <c r="G97" s="150"/>
      <c r="H97" s="150"/>
      <c r="I97" s="150"/>
      <c r="J97" s="150"/>
      <c r="K97" s="150"/>
      <c r="L97" s="150"/>
      <c r="M97" s="150"/>
      <c r="N97" s="150"/>
      <c r="O97" s="150"/>
      <c r="P97" s="150"/>
      <c r="Q97" s="150"/>
      <c r="R97" s="150"/>
      <c r="U97"/>
    </row>
    <row r="98" spans="1:21" ht="20.25" customHeight="1">
      <c r="A98" s="55" t="s">
        <v>68</v>
      </c>
      <c r="B98" s="70">
        <v>2</v>
      </c>
      <c r="C98" s="153" t="s">
        <v>70</v>
      </c>
      <c r="D98" s="154"/>
      <c r="E98" s="154"/>
      <c r="F98" s="154"/>
      <c r="G98" s="154"/>
      <c r="H98" s="154"/>
      <c r="I98" s="154"/>
      <c r="J98" s="154"/>
      <c r="K98" s="154"/>
      <c r="L98" s="154"/>
      <c r="M98" s="154"/>
      <c r="N98" s="154"/>
      <c r="O98" s="154"/>
      <c r="P98" s="154"/>
      <c r="Q98" s="154"/>
      <c r="R98" s="154"/>
      <c r="U98"/>
    </row>
    <row r="99" spans="1:21" ht="20.25" customHeight="1">
      <c r="A99" s="55" t="s">
        <v>68</v>
      </c>
      <c r="B99" s="70">
        <v>3</v>
      </c>
      <c r="C99" s="153" t="s">
        <v>87</v>
      </c>
      <c r="D99" s="154"/>
      <c r="E99" s="154"/>
      <c r="F99" s="154"/>
      <c r="G99" s="154"/>
      <c r="H99" s="154"/>
      <c r="I99" s="154"/>
      <c r="J99" s="154"/>
      <c r="K99" s="154"/>
      <c r="L99" s="154"/>
      <c r="M99" s="154"/>
      <c r="N99" s="154"/>
      <c r="O99" s="154"/>
      <c r="P99" s="154"/>
      <c r="Q99" s="154"/>
      <c r="R99" s="154"/>
      <c r="U99"/>
    </row>
    <row r="100" spans="1:21" ht="20.25" customHeight="1">
      <c r="A100" s="55" t="s">
        <v>68</v>
      </c>
      <c r="B100" s="69">
        <v>4</v>
      </c>
      <c r="C100" s="151" t="s">
        <v>89</v>
      </c>
      <c r="D100" s="152"/>
      <c r="E100" s="152"/>
      <c r="F100" s="152"/>
      <c r="G100" s="152"/>
      <c r="H100" s="152"/>
      <c r="I100" s="152"/>
      <c r="J100" s="152"/>
      <c r="K100" s="152"/>
      <c r="L100" s="152"/>
      <c r="M100" s="152"/>
      <c r="N100" s="152"/>
      <c r="O100" s="152"/>
      <c r="P100" s="152"/>
      <c r="Q100" s="152"/>
      <c r="R100" s="152"/>
      <c r="U100"/>
    </row>
    <row r="101" spans="1:21" ht="20.25" customHeight="1">
      <c r="A101" s="55" t="s">
        <v>68</v>
      </c>
      <c r="B101" s="69">
        <v>5</v>
      </c>
      <c r="C101" s="149" t="s">
        <v>71</v>
      </c>
      <c r="D101" s="150"/>
      <c r="E101" s="150"/>
      <c r="F101" s="150"/>
      <c r="G101" s="150"/>
      <c r="H101" s="150"/>
      <c r="I101" s="150"/>
      <c r="J101" s="150"/>
      <c r="K101" s="150"/>
      <c r="L101" s="150"/>
      <c r="M101" s="150"/>
      <c r="N101" s="150"/>
      <c r="O101" s="150"/>
      <c r="P101" s="150"/>
      <c r="Q101" s="150"/>
      <c r="R101" s="150"/>
      <c r="U101"/>
    </row>
    <row r="102" spans="1:21" ht="20.25" customHeight="1">
      <c r="A102" s="55" t="s">
        <v>68</v>
      </c>
      <c r="B102" s="69">
        <v>6</v>
      </c>
      <c r="C102" s="149" t="s">
        <v>72</v>
      </c>
      <c r="D102" s="150"/>
      <c r="E102" s="150"/>
      <c r="F102" s="150"/>
      <c r="G102" s="150"/>
      <c r="H102" s="150"/>
      <c r="I102" s="150"/>
      <c r="J102" s="150"/>
      <c r="K102" s="150"/>
      <c r="L102" s="150"/>
      <c r="M102" s="150"/>
      <c r="N102" s="150"/>
      <c r="O102" s="150"/>
      <c r="P102" s="150"/>
      <c r="Q102" s="150"/>
      <c r="R102" s="150"/>
      <c r="U102"/>
    </row>
    <row r="103" spans="1:21" ht="32.25" customHeight="1">
      <c r="A103" s="55" t="s">
        <v>68</v>
      </c>
      <c r="B103" s="69">
        <v>7</v>
      </c>
      <c r="C103" s="149" t="s">
        <v>85</v>
      </c>
      <c r="D103" s="150"/>
      <c r="E103" s="150"/>
      <c r="F103" s="150"/>
      <c r="G103" s="150"/>
      <c r="H103" s="150"/>
      <c r="I103" s="150"/>
      <c r="J103" s="150"/>
      <c r="K103" s="150"/>
      <c r="L103" s="150"/>
      <c r="M103" s="150"/>
      <c r="N103" s="150"/>
      <c r="O103" s="150"/>
      <c r="P103" s="150"/>
      <c r="Q103" s="150"/>
      <c r="R103" s="150"/>
      <c r="U103"/>
    </row>
    <row r="104" spans="1:21" ht="20.25" customHeight="1">
      <c r="A104" s="55" t="s">
        <v>68</v>
      </c>
      <c r="B104" s="69">
        <v>8</v>
      </c>
      <c r="C104" s="149" t="s">
        <v>73</v>
      </c>
      <c r="D104" s="150"/>
      <c r="E104" s="150"/>
      <c r="F104" s="150"/>
      <c r="G104" s="150"/>
      <c r="H104" s="150"/>
      <c r="I104" s="150"/>
      <c r="J104" s="150"/>
      <c r="K104" s="150"/>
      <c r="L104" s="150"/>
      <c r="M104" s="150"/>
      <c r="N104" s="150"/>
      <c r="O104" s="150"/>
      <c r="P104" s="150"/>
      <c r="Q104" s="150"/>
      <c r="R104" s="150"/>
      <c r="U104"/>
    </row>
    <row r="105" spans="1:21" ht="20.25" customHeight="1">
      <c r="A105" s="55" t="s">
        <v>68</v>
      </c>
      <c r="B105" s="69">
        <v>9</v>
      </c>
      <c r="C105" s="149" t="s">
        <v>74</v>
      </c>
      <c r="D105" s="150"/>
      <c r="E105" s="150"/>
      <c r="F105" s="150"/>
      <c r="G105" s="150"/>
      <c r="H105" s="150"/>
      <c r="I105" s="150"/>
      <c r="J105" s="150"/>
      <c r="K105" s="150"/>
      <c r="L105" s="150"/>
      <c r="M105" s="150"/>
      <c r="N105" s="150"/>
      <c r="O105" s="150"/>
      <c r="P105" s="150"/>
      <c r="Q105" s="150"/>
      <c r="R105" s="150"/>
      <c r="U105"/>
    </row>
  </sheetData>
  <mergeCells count="195">
    <mergeCell ref="A2:C2"/>
    <mergeCell ref="D2:E2"/>
    <mergeCell ref="F2:G2"/>
    <mergeCell ref="A3:R3"/>
    <mergeCell ref="A4:R4"/>
    <mergeCell ref="A5:H5"/>
    <mergeCell ref="A10:H10"/>
    <mergeCell ref="I10:R10"/>
    <mergeCell ref="A11:H11"/>
    <mergeCell ref="I11:R11"/>
    <mergeCell ref="A12:H12"/>
    <mergeCell ref="I12:R12"/>
    <mergeCell ref="A6:R6"/>
    <mergeCell ref="A7:H7"/>
    <mergeCell ref="I7:R7"/>
    <mergeCell ref="A8:H8"/>
    <mergeCell ref="I8:Q8"/>
    <mergeCell ref="A9:H9"/>
    <mergeCell ref="A20:H21"/>
    <mergeCell ref="I20:J20"/>
    <mergeCell ref="I21:J21"/>
    <mergeCell ref="I23:R23"/>
    <mergeCell ref="C24:H24"/>
    <mergeCell ref="I24:R24"/>
    <mergeCell ref="C22:H22"/>
    <mergeCell ref="A13:H13"/>
    <mergeCell ref="I13:R13"/>
    <mergeCell ref="A14:Q14"/>
    <mergeCell ref="A15:H15"/>
    <mergeCell ref="I15:J15"/>
    <mergeCell ref="A16:J16"/>
    <mergeCell ref="A17:Q17"/>
    <mergeCell ref="A19:H19"/>
    <mergeCell ref="I19:R19"/>
    <mergeCell ref="A28:H29"/>
    <mergeCell ref="I28:J28"/>
    <mergeCell ref="Q28:R28"/>
    <mergeCell ref="I29:J29"/>
    <mergeCell ref="Q29:R29"/>
    <mergeCell ref="A22:B27"/>
    <mergeCell ref="I22:R22"/>
    <mergeCell ref="C23:H23"/>
    <mergeCell ref="I26:J26"/>
    <mergeCell ref="K26:R26"/>
    <mergeCell ref="C25:H27"/>
    <mergeCell ref="I25:J25"/>
    <mergeCell ref="K25:R25"/>
    <mergeCell ref="I27:J27"/>
    <mergeCell ref="K27:R27"/>
    <mergeCell ref="A34:P34"/>
    <mergeCell ref="Q34:R34"/>
    <mergeCell ref="A35:Q35"/>
    <mergeCell ref="A36:H36"/>
    <mergeCell ref="I36:R36"/>
    <mergeCell ref="A37:H38"/>
    <mergeCell ref="I37:J37"/>
    <mergeCell ref="I38:J38"/>
    <mergeCell ref="A30:P30"/>
    <mergeCell ref="Q30:R30"/>
    <mergeCell ref="A31:P31"/>
    <mergeCell ref="Q31:R31"/>
    <mergeCell ref="A32:H33"/>
    <mergeCell ref="I32:J32"/>
    <mergeCell ref="Q32:R32"/>
    <mergeCell ref="I33:J33"/>
    <mergeCell ref="Q33:R33"/>
    <mergeCell ref="I43:J43"/>
    <mergeCell ref="K43:R43"/>
    <mergeCell ref="I44:J44"/>
    <mergeCell ref="K44:R44"/>
    <mergeCell ref="A45:H46"/>
    <mergeCell ref="I45:J45"/>
    <mergeCell ref="Q45:R45"/>
    <mergeCell ref="I46:J46"/>
    <mergeCell ref="Q46:R46"/>
    <mergeCell ref="A39:B44"/>
    <mergeCell ref="C39:H39"/>
    <mergeCell ref="I39:R39"/>
    <mergeCell ref="C40:H40"/>
    <mergeCell ref="I40:R40"/>
    <mergeCell ref="C41:H41"/>
    <mergeCell ref="I41:R41"/>
    <mergeCell ref="C42:H44"/>
    <mergeCell ref="I42:J42"/>
    <mergeCell ref="K42:R42"/>
    <mergeCell ref="A51:P51"/>
    <mergeCell ref="Q51:R51"/>
    <mergeCell ref="A52:Q52"/>
    <mergeCell ref="A53:H53"/>
    <mergeCell ref="I53:R53"/>
    <mergeCell ref="A54:H55"/>
    <mergeCell ref="I54:J54"/>
    <mergeCell ref="I55:J55"/>
    <mergeCell ref="A47:P47"/>
    <mergeCell ref="Q47:R47"/>
    <mergeCell ref="A48:P48"/>
    <mergeCell ref="Q48:R48"/>
    <mergeCell ref="A49:H50"/>
    <mergeCell ref="I49:J49"/>
    <mergeCell ref="Q49:R49"/>
    <mergeCell ref="I50:J50"/>
    <mergeCell ref="Q50:R50"/>
    <mergeCell ref="I60:J60"/>
    <mergeCell ref="K60:R60"/>
    <mergeCell ref="I61:J61"/>
    <mergeCell ref="K61:R61"/>
    <mergeCell ref="A62:H63"/>
    <mergeCell ref="I62:J62"/>
    <mergeCell ref="Q62:R62"/>
    <mergeCell ref="I63:J63"/>
    <mergeCell ref="Q63:R63"/>
    <mergeCell ref="A56:B61"/>
    <mergeCell ref="C56:H56"/>
    <mergeCell ref="I56:R56"/>
    <mergeCell ref="C57:H57"/>
    <mergeCell ref="I57:R57"/>
    <mergeCell ref="C58:H58"/>
    <mergeCell ref="I58:R58"/>
    <mergeCell ref="C59:H61"/>
    <mergeCell ref="I59:J59"/>
    <mergeCell ref="K59:R59"/>
    <mergeCell ref="A68:P68"/>
    <mergeCell ref="Q68:R68"/>
    <mergeCell ref="A69:Q69"/>
    <mergeCell ref="A70:H70"/>
    <mergeCell ref="I70:R70"/>
    <mergeCell ref="A71:H72"/>
    <mergeCell ref="I71:J71"/>
    <mergeCell ref="I72:J72"/>
    <mergeCell ref="A64:P64"/>
    <mergeCell ref="Q64:R64"/>
    <mergeCell ref="A65:P65"/>
    <mergeCell ref="Q65:R65"/>
    <mergeCell ref="A66:H67"/>
    <mergeCell ref="I66:J66"/>
    <mergeCell ref="Q66:R66"/>
    <mergeCell ref="I67:J67"/>
    <mergeCell ref="Q67:R67"/>
    <mergeCell ref="I77:J77"/>
    <mergeCell ref="K77:R77"/>
    <mergeCell ref="I78:J78"/>
    <mergeCell ref="K78:R78"/>
    <mergeCell ref="A79:H80"/>
    <mergeCell ref="I79:J79"/>
    <mergeCell ref="Q79:R79"/>
    <mergeCell ref="I80:J80"/>
    <mergeCell ref="Q80:R80"/>
    <mergeCell ref="A73:B78"/>
    <mergeCell ref="C73:H73"/>
    <mergeCell ref="I73:R73"/>
    <mergeCell ref="C74:H74"/>
    <mergeCell ref="I74:R74"/>
    <mergeCell ref="C75:H75"/>
    <mergeCell ref="I75:R75"/>
    <mergeCell ref="C76:H78"/>
    <mergeCell ref="I76:J76"/>
    <mergeCell ref="K76:R76"/>
    <mergeCell ref="A85:P85"/>
    <mergeCell ref="Q85:R85"/>
    <mergeCell ref="A87:R87"/>
    <mergeCell ref="A88:R88"/>
    <mergeCell ref="A89:B89"/>
    <mergeCell ref="C89:R89"/>
    <mergeCell ref="A81:P81"/>
    <mergeCell ref="Q81:R81"/>
    <mergeCell ref="A82:P82"/>
    <mergeCell ref="Q82:R82"/>
    <mergeCell ref="A83:H84"/>
    <mergeCell ref="I83:J83"/>
    <mergeCell ref="Q83:R83"/>
    <mergeCell ref="I84:J84"/>
    <mergeCell ref="Q84:R84"/>
    <mergeCell ref="A93:B93"/>
    <mergeCell ref="C93:R93"/>
    <mergeCell ref="A94:B94"/>
    <mergeCell ref="C94:R94"/>
    <mergeCell ref="A95:B95"/>
    <mergeCell ref="C95:R95"/>
    <mergeCell ref="A90:B90"/>
    <mergeCell ref="C90:R90"/>
    <mergeCell ref="A91:B91"/>
    <mergeCell ref="C91:R91"/>
    <mergeCell ref="A92:B92"/>
    <mergeCell ref="C92:R92"/>
    <mergeCell ref="C101:R101"/>
    <mergeCell ref="C102:R102"/>
    <mergeCell ref="C103:R103"/>
    <mergeCell ref="C104:R104"/>
    <mergeCell ref="C105:R105"/>
    <mergeCell ref="A96:B96"/>
    <mergeCell ref="C96:R96"/>
    <mergeCell ref="C97:R97"/>
    <mergeCell ref="C98:R98"/>
    <mergeCell ref="C99:R99"/>
    <mergeCell ref="C100:R100"/>
  </mergeCells>
  <phoneticPr fontId="24"/>
  <dataValidations count="3">
    <dataValidation allowBlank="1" showErrorMessage="1" sqref="N5:Q5 I10:I13 I26:I27 K16:P16 K21:P21 I22 I24 K26:K27 K29:P29 K33:P33 K38:P38 I39 I41 I43:I44 K43:K44 K46:P46 K50:P50 K55:P55 I56 I58 I60:I61 K60:K61 K63:P63 K67:P67 K72:P72 I73 I75 I77:I78 K77:K78 K80:P80 K84:P84 I7:I8 I9:Q9">
      <formula1>0</formula1>
      <formula2>0</formula2>
    </dataValidation>
    <dataValidation type="list" allowBlank="1" showErrorMessage="1" sqref="H2">
      <formula1>"前,後"</formula1>
    </dataValidation>
    <dataValidation type="list" allowBlank="1" showErrorMessage="1" sqref="Q31:R31 Q65:R65 Q82:R82 Q48:R48">
      <formula1>"（１）,（２）,（３）,（４）,（５）,（６）,（７）,（８）"</formula1>
    </dataValidation>
  </dataValidations>
  <printOptions horizontalCentered="1"/>
  <pageMargins left="0.51180555555555551" right="0.51180555555555551" top="0.39374999999999999" bottom="0.39374999999999999" header="0.31527777777777777" footer="0.2361111111111111"/>
  <pageSetup paperSize="9" scale="94" firstPageNumber="0" orientation="portrait" horizontalDpi="300" verticalDpi="300" r:id="rId1"/>
  <headerFooter alignWithMargins="0">
    <oddHeader>&amp;C　　</oddHeader>
    <oddFooter>&amp;C&amp;P / &amp;N</oddFooter>
  </headerFooter>
  <rowBreaks count="2" manualBreakCount="2">
    <brk id="52" max="17" man="1"/>
    <brk id="86" max="16383" man="1"/>
  </rowBreaks>
  <colBreaks count="1" manualBreakCount="1">
    <brk id="18"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zoomScaleNormal="100" workbookViewId="0">
      <selection activeCell="J4" sqref="J4"/>
    </sheetView>
  </sheetViews>
  <sheetFormatPr defaultColWidth="9" defaultRowHeight="13"/>
  <cols>
    <col min="1" max="7" width="2.6328125" style="1" customWidth="1"/>
    <col min="8" max="17" width="6.6328125" style="1" customWidth="1"/>
    <col min="18" max="18" width="6.6328125" style="2" customWidth="1"/>
    <col min="19" max="20" width="9" style="1"/>
    <col min="21" max="21" width="0" style="1" hidden="1" customWidth="1"/>
    <col min="22" max="16384" width="9" style="1"/>
  </cols>
  <sheetData>
    <row r="1" spans="1:21">
      <c r="A1"/>
      <c r="B1"/>
      <c r="C1"/>
      <c r="D1"/>
      <c r="E1"/>
      <c r="F1"/>
      <c r="G1"/>
      <c r="H1"/>
      <c r="I1"/>
      <c r="J1"/>
      <c r="K1"/>
      <c r="L1"/>
      <c r="M1"/>
      <c r="N1"/>
      <c r="O1"/>
      <c r="P1"/>
      <c r="Q1"/>
      <c r="R1"/>
      <c r="U1"/>
    </row>
    <row r="2" spans="1:21" ht="14">
      <c r="A2" s="13" t="s">
        <v>45</v>
      </c>
      <c r="B2"/>
      <c r="C2"/>
      <c r="D2"/>
      <c r="E2"/>
      <c r="F2"/>
      <c r="G2"/>
      <c r="H2"/>
      <c r="I2"/>
      <c r="J2"/>
      <c r="K2"/>
      <c r="L2"/>
      <c r="M2"/>
      <c r="N2"/>
      <c r="O2"/>
      <c r="P2"/>
      <c r="Q2"/>
      <c r="R2"/>
      <c r="U2"/>
    </row>
    <row r="3" spans="1:21" ht="18" customHeight="1" thickBot="1">
      <c r="A3" s="56"/>
      <c r="B3" s="57"/>
      <c r="C3" s="57"/>
      <c r="D3" s="57"/>
      <c r="E3" s="57"/>
      <c r="F3" s="57"/>
      <c r="G3" s="57"/>
      <c r="H3" s="57"/>
      <c r="I3" s="5"/>
      <c r="J3" s="5"/>
      <c r="K3" s="5"/>
      <c r="L3" s="6" t="s">
        <v>0</v>
      </c>
      <c r="M3" s="59"/>
      <c r="N3" s="8" t="s">
        <v>5</v>
      </c>
      <c r="O3" s="59"/>
      <c r="P3" s="10" t="s">
        <v>6</v>
      </c>
      <c r="Q3" s="59"/>
      <c r="R3" s="11" t="s">
        <v>7</v>
      </c>
      <c r="U3" s="1" t="e">
        <f>#N/A</f>
        <v>#N/A</v>
      </c>
    </row>
    <row r="4" spans="1:21" ht="25" customHeight="1">
      <c r="A4" s="77" t="s">
        <v>11</v>
      </c>
      <c r="B4" s="77"/>
      <c r="C4" s="77"/>
      <c r="D4" s="77"/>
      <c r="E4" s="77"/>
      <c r="F4" s="77"/>
      <c r="G4" s="77"/>
      <c r="H4" s="77"/>
      <c r="I4" s="60"/>
      <c r="J4" s="61"/>
      <c r="K4" s="61"/>
      <c r="L4" s="61"/>
      <c r="M4" s="61"/>
      <c r="N4" s="61"/>
      <c r="O4" s="61"/>
      <c r="P4" s="61"/>
      <c r="Q4" s="61"/>
      <c r="R4" s="62"/>
      <c r="U4" s="13" t="s">
        <v>12</v>
      </c>
    </row>
    <row r="5" spans="1:21" ht="25" customHeight="1" thickBot="1">
      <c r="A5" s="88" t="s">
        <v>13</v>
      </c>
      <c r="B5" s="88"/>
      <c r="C5" s="88"/>
      <c r="D5" s="88"/>
      <c r="E5" s="88"/>
      <c r="F5" s="88"/>
      <c r="G5" s="88"/>
      <c r="H5" s="88"/>
      <c r="I5" s="158"/>
      <c r="J5" s="158"/>
      <c r="K5" s="158"/>
      <c r="L5" s="158"/>
      <c r="M5" s="158"/>
      <c r="N5" s="158"/>
      <c r="O5" s="158"/>
      <c r="P5" s="158"/>
      <c r="Q5" s="158"/>
      <c r="R5" s="158"/>
      <c r="U5" s="13" t="s">
        <v>14</v>
      </c>
    </row>
    <row r="6" spans="1:21" ht="6" customHeight="1" thickBot="1">
      <c r="A6"/>
      <c r="B6"/>
      <c r="C6"/>
      <c r="D6"/>
      <c r="E6"/>
      <c r="F6"/>
      <c r="G6"/>
      <c r="H6"/>
      <c r="I6"/>
      <c r="J6"/>
      <c r="K6"/>
      <c r="L6"/>
      <c r="M6"/>
      <c r="N6"/>
      <c r="O6"/>
      <c r="P6"/>
      <c r="Q6"/>
      <c r="R6"/>
    </row>
    <row r="7" spans="1:21" ht="16" customHeight="1">
      <c r="A7" s="159" t="s">
        <v>25</v>
      </c>
      <c r="B7" s="159"/>
      <c r="C7" s="159"/>
      <c r="D7" s="159"/>
      <c r="E7" s="159"/>
      <c r="F7" s="159"/>
      <c r="G7" s="159"/>
      <c r="H7" s="159"/>
      <c r="I7" s="160"/>
      <c r="J7" s="160"/>
      <c r="K7" s="160"/>
      <c r="L7" s="160"/>
      <c r="M7" s="160"/>
      <c r="N7" s="160"/>
      <c r="O7" s="160"/>
      <c r="P7" s="160"/>
      <c r="Q7" s="160"/>
      <c r="R7" s="160"/>
    </row>
    <row r="8" spans="1:21" ht="16" customHeight="1" thickBot="1">
      <c r="A8" s="161" t="s">
        <v>29</v>
      </c>
      <c r="B8" s="161"/>
      <c r="C8" s="87" t="s">
        <v>30</v>
      </c>
      <c r="D8" s="87"/>
      <c r="E8" s="87"/>
      <c r="F8" s="87"/>
      <c r="G8" s="87"/>
      <c r="H8" s="87"/>
      <c r="I8" s="162"/>
      <c r="J8" s="162"/>
      <c r="K8" s="162"/>
      <c r="L8" s="162"/>
      <c r="M8" s="162"/>
      <c r="N8" s="162"/>
      <c r="O8" s="162"/>
      <c r="P8" s="162"/>
      <c r="Q8" s="162"/>
      <c r="R8" s="162"/>
    </row>
    <row r="9" spans="1:21" ht="16" customHeight="1" thickBot="1">
      <c r="A9" s="161"/>
      <c r="B9" s="161"/>
      <c r="C9" s="114" t="s">
        <v>31</v>
      </c>
      <c r="D9" s="114"/>
      <c r="E9" s="114"/>
      <c r="F9" s="114"/>
      <c r="G9" s="114"/>
      <c r="H9" s="114"/>
      <c r="I9" s="129"/>
      <c r="J9" s="129"/>
      <c r="K9" s="129"/>
      <c r="L9" s="129"/>
      <c r="M9" s="129"/>
      <c r="N9" s="129"/>
      <c r="O9" s="129"/>
      <c r="P9" s="129"/>
      <c r="Q9" s="129"/>
      <c r="R9" s="129"/>
    </row>
    <row r="10" spans="1:21" ht="16" customHeight="1" thickBot="1">
      <c r="A10" s="161"/>
      <c r="B10" s="161"/>
      <c r="C10" s="107" t="s">
        <v>32</v>
      </c>
      <c r="D10" s="107"/>
      <c r="E10" s="107"/>
      <c r="F10" s="107"/>
      <c r="G10" s="107"/>
      <c r="H10" s="107"/>
      <c r="I10" s="130"/>
      <c r="J10" s="130"/>
      <c r="K10" s="130"/>
      <c r="L10" s="130"/>
      <c r="M10" s="130"/>
      <c r="N10" s="130"/>
      <c r="O10" s="130"/>
      <c r="P10" s="130"/>
      <c r="Q10" s="130"/>
      <c r="R10" s="130"/>
    </row>
    <row r="11" spans="1:21" ht="16" customHeight="1" thickBot="1">
      <c r="A11" s="161"/>
      <c r="B11" s="161"/>
      <c r="C11" s="163" t="s">
        <v>46</v>
      </c>
      <c r="D11" s="163"/>
      <c r="E11" s="163"/>
      <c r="F11" s="163"/>
      <c r="G11" s="163"/>
      <c r="H11" s="163"/>
      <c r="I11" s="98" t="s">
        <v>11</v>
      </c>
      <c r="J11" s="98"/>
      <c r="K11" s="99" t="s">
        <v>13</v>
      </c>
      <c r="L11" s="99"/>
      <c r="M11" s="99"/>
      <c r="N11" s="99"/>
      <c r="O11" s="99"/>
      <c r="P11" s="99"/>
      <c r="Q11" s="99"/>
      <c r="R11" s="99"/>
    </row>
    <row r="12" spans="1:21" ht="16" customHeight="1" thickBot="1">
      <c r="A12" s="161"/>
      <c r="B12" s="161"/>
      <c r="C12" s="163"/>
      <c r="D12" s="163"/>
      <c r="E12" s="163"/>
      <c r="F12" s="163"/>
      <c r="G12" s="163"/>
      <c r="H12" s="163"/>
      <c r="I12" s="131"/>
      <c r="J12" s="131"/>
      <c r="K12" s="128"/>
      <c r="L12" s="128"/>
      <c r="M12" s="128"/>
      <c r="N12" s="128"/>
      <c r="O12" s="128"/>
      <c r="P12" s="128"/>
      <c r="Q12" s="128"/>
      <c r="R12" s="128"/>
    </row>
    <row r="13" spans="1:21" ht="16" customHeight="1" thickBot="1">
      <c r="A13" s="161"/>
      <c r="B13" s="161"/>
      <c r="C13" s="163"/>
      <c r="D13" s="163"/>
      <c r="E13" s="163"/>
      <c r="F13" s="163"/>
      <c r="G13" s="163"/>
      <c r="H13" s="163"/>
      <c r="I13" s="164"/>
      <c r="J13" s="164"/>
      <c r="K13" s="129"/>
      <c r="L13" s="129"/>
      <c r="M13" s="129"/>
      <c r="N13" s="129"/>
      <c r="O13" s="129"/>
      <c r="P13" s="129"/>
      <c r="Q13" s="129"/>
      <c r="R13" s="129"/>
    </row>
    <row r="14" spans="1:21" ht="16" customHeight="1" thickBot="1">
      <c r="A14" s="161"/>
      <c r="B14" s="161"/>
      <c r="C14" s="163"/>
      <c r="D14" s="163"/>
      <c r="E14" s="163"/>
      <c r="F14" s="163"/>
      <c r="G14" s="163"/>
      <c r="H14" s="163"/>
      <c r="I14" s="164"/>
      <c r="J14" s="164"/>
      <c r="K14" s="129"/>
      <c r="L14" s="129"/>
      <c r="M14" s="129"/>
      <c r="N14" s="129"/>
      <c r="O14" s="129"/>
      <c r="P14" s="129"/>
      <c r="Q14" s="129"/>
      <c r="R14" s="129"/>
    </row>
    <row r="15" spans="1:21" ht="16" customHeight="1" thickBot="1">
      <c r="A15" s="161"/>
      <c r="B15" s="161"/>
      <c r="C15" s="163"/>
      <c r="D15" s="163"/>
      <c r="E15" s="163"/>
      <c r="F15" s="163"/>
      <c r="G15" s="163"/>
      <c r="H15" s="163"/>
      <c r="I15" s="164"/>
      <c r="J15" s="164"/>
      <c r="K15" s="129"/>
      <c r="L15" s="129"/>
      <c r="M15" s="129"/>
      <c r="N15" s="129"/>
      <c r="O15" s="129"/>
      <c r="P15" s="129"/>
      <c r="Q15" s="129"/>
      <c r="R15" s="129"/>
    </row>
    <row r="16" spans="1:21" ht="16" customHeight="1" thickBot="1">
      <c r="A16" s="161"/>
      <c r="B16" s="161"/>
      <c r="C16" s="163"/>
      <c r="D16" s="163"/>
      <c r="E16" s="163"/>
      <c r="F16" s="163"/>
      <c r="G16" s="163"/>
      <c r="H16" s="163"/>
      <c r="I16" s="164"/>
      <c r="J16" s="164"/>
      <c r="K16" s="129"/>
      <c r="L16" s="129"/>
      <c r="M16" s="129"/>
      <c r="N16" s="129"/>
      <c r="O16" s="129"/>
      <c r="P16" s="129"/>
      <c r="Q16" s="129"/>
      <c r="R16" s="129"/>
    </row>
    <row r="17" spans="1:18" ht="16" customHeight="1" thickBot="1">
      <c r="A17" s="161"/>
      <c r="B17" s="161"/>
      <c r="C17" s="163"/>
      <c r="D17" s="163"/>
      <c r="E17" s="163"/>
      <c r="F17" s="163"/>
      <c r="G17" s="163"/>
      <c r="H17" s="163"/>
      <c r="I17" s="165"/>
      <c r="J17" s="165"/>
      <c r="K17" s="166"/>
      <c r="L17" s="166"/>
      <c r="M17" s="166"/>
      <c r="N17" s="166"/>
      <c r="O17" s="166"/>
      <c r="P17" s="166"/>
      <c r="Q17" s="166"/>
      <c r="R17" s="166"/>
    </row>
    <row r="18" spans="1:18" ht="6" customHeight="1" thickBot="1">
      <c r="A18"/>
      <c r="B18"/>
      <c r="C18"/>
      <c r="D18"/>
      <c r="E18"/>
      <c r="F18"/>
      <c r="G18"/>
      <c r="H18"/>
      <c r="I18"/>
      <c r="J18"/>
      <c r="K18"/>
      <c r="L18"/>
      <c r="M18"/>
      <c r="N18"/>
      <c r="O18"/>
      <c r="P18"/>
      <c r="Q18"/>
      <c r="R18"/>
    </row>
    <row r="19" spans="1:18" ht="16" customHeight="1">
      <c r="A19" s="159" t="s">
        <v>25</v>
      </c>
      <c r="B19" s="159"/>
      <c r="C19" s="159"/>
      <c r="D19" s="159"/>
      <c r="E19" s="159"/>
      <c r="F19" s="159"/>
      <c r="G19" s="159"/>
      <c r="H19" s="159"/>
      <c r="I19" s="160"/>
      <c r="J19" s="160"/>
      <c r="K19" s="160"/>
      <c r="L19" s="160"/>
      <c r="M19" s="160"/>
      <c r="N19" s="160"/>
      <c r="O19" s="160"/>
      <c r="P19" s="160"/>
      <c r="Q19" s="160"/>
      <c r="R19" s="160"/>
    </row>
    <row r="20" spans="1:18" ht="16" customHeight="1" thickBot="1">
      <c r="A20" s="161" t="s">
        <v>29</v>
      </c>
      <c r="B20" s="161"/>
      <c r="C20" s="87" t="s">
        <v>30</v>
      </c>
      <c r="D20" s="87"/>
      <c r="E20" s="87"/>
      <c r="F20" s="87"/>
      <c r="G20" s="87"/>
      <c r="H20" s="87"/>
      <c r="I20" s="162"/>
      <c r="J20" s="162"/>
      <c r="K20" s="162"/>
      <c r="L20" s="162"/>
      <c r="M20" s="162"/>
      <c r="N20" s="162"/>
      <c r="O20" s="162"/>
      <c r="P20" s="162"/>
      <c r="Q20" s="162"/>
      <c r="R20" s="162"/>
    </row>
    <row r="21" spans="1:18" ht="16" customHeight="1" thickBot="1">
      <c r="A21" s="161"/>
      <c r="B21" s="161"/>
      <c r="C21" s="114" t="s">
        <v>31</v>
      </c>
      <c r="D21" s="114"/>
      <c r="E21" s="114"/>
      <c r="F21" s="114"/>
      <c r="G21" s="114"/>
      <c r="H21" s="114"/>
      <c r="I21" s="129"/>
      <c r="J21" s="129"/>
      <c r="K21" s="129"/>
      <c r="L21" s="129"/>
      <c r="M21" s="129"/>
      <c r="N21" s="129"/>
      <c r="O21" s="129"/>
      <c r="P21" s="129"/>
      <c r="Q21" s="129"/>
      <c r="R21" s="129"/>
    </row>
    <row r="22" spans="1:18" ht="16" customHeight="1" thickBot="1">
      <c r="A22" s="161"/>
      <c r="B22" s="161"/>
      <c r="C22" s="107" t="s">
        <v>32</v>
      </c>
      <c r="D22" s="107"/>
      <c r="E22" s="107"/>
      <c r="F22" s="107"/>
      <c r="G22" s="107"/>
      <c r="H22" s="107"/>
      <c r="I22" s="130"/>
      <c r="J22" s="130"/>
      <c r="K22" s="130"/>
      <c r="L22" s="130"/>
      <c r="M22" s="130"/>
      <c r="N22" s="130"/>
      <c r="O22" s="130"/>
      <c r="P22" s="130"/>
      <c r="Q22" s="130"/>
      <c r="R22" s="130"/>
    </row>
    <row r="23" spans="1:18" ht="16" customHeight="1" thickBot="1">
      <c r="A23" s="161"/>
      <c r="B23" s="161"/>
      <c r="C23" s="163" t="s">
        <v>46</v>
      </c>
      <c r="D23" s="163"/>
      <c r="E23" s="163"/>
      <c r="F23" s="163"/>
      <c r="G23" s="163"/>
      <c r="H23" s="163"/>
      <c r="I23" s="98" t="s">
        <v>11</v>
      </c>
      <c r="J23" s="98"/>
      <c r="K23" s="99" t="s">
        <v>13</v>
      </c>
      <c r="L23" s="99"/>
      <c r="M23" s="99"/>
      <c r="N23" s="99"/>
      <c r="O23" s="99"/>
      <c r="P23" s="99"/>
      <c r="Q23" s="99"/>
      <c r="R23" s="99"/>
    </row>
    <row r="24" spans="1:18" ht="16" customHeight="1" thickBot="1">
      <c r="A24" s="161"/>
      <c r="B24" s="161"/>
      <c r="C24" s="163"/>
      <c r="D24" s="163"/>
      <c r="E24" s="163"/>
      <c r="F24" s="163"/>
      <c r="G24" s="163"/>
      <c r="H24" s="163"/>
      <c r="I24" s="131"/>
      <c r="J24" s="131"/>
      <c r="K24" s="128"/>
      <c r="L24" s="128"/>
      <c r="M24" s="128"/>
      <c r="N24" s="128"/>
      <c r="O24" s="128"/>
      <c r="P24" s="128"/>
      <c r="Q24" s="128"/>
      <c r="R24" s="128"/>
    </row>
    <row r="25" spans="1:18" ht="16" customHeight="1" thickBot="1">
      <c r="A25" s="161"/>
      <c r="B25" s="161"/>
      <c r="C25" s="163"/>
      <c r="D25" s="163"/>
      <c r="E25" s="163"/>
      <c r="F25" s="163"/>
      <c r="G25" s="163"/>
      <c r="H25" s="163"/>
      <c r="I25" s="164"/>
      <c r="J25" s="164"/>
      <c r="K25" s="129"/>
      <c r="L25" s="129"/>
      <c r="M25" s="129"/>
      <c r="N25" s="129"/>
      <c r="O25" s="129"/>
      <c r="P25" s="129"/>
      <c r="Q25" s="129"/>
      <c r="R25" s="129"/>
    </row>
    <row r="26" spans="1:18" ht="16" customHeight="1" thickBot="1">
      <c r="A26" s="161"/>
      <c r="B26" s="161"/>
      <c r="C26" s="163"/>
      <c r="D26" s="163"/>
      <c r="E26" s="163"/>
      <c r="F26" s="163"/>
      <c r="G26" s="163"/>
      <c r="H26" s="163"/>
      <c r="I26" s="164"/>
      <c r="J26" s="164"/>
      <c r="K26" s="129"/>
      <c r="L26" s="129"/>
      <c r="M26" s="129"/>
      <c r="N26" s="129"/>
      <c r="O26" s="129"/>
      <c r="P26" s="129"/>
      <c r="Q26" s="129"/>
      <c r="R26" s="129"/>
    </row>
    <row r="27" spans="1:18" ht="16" customHeight="1" thickBot="1">
      <c r="A27" s="161"/>
      <c r="B27" s="161"/>
      <c r="C27" s="163"/>
      <c r="D27" s="163"/>
      <c r="E27" s="163"/>
      <c r="F27" s="163"/>
      <c r="G27" s="163"/>
      <c r="H27" s="163"/>
      <c r="I27" s="164"/>
      <c r="J27" s="164"/>
      <c r="K27" s="129"/>
      <c r="L27" s="129"/>
      <c r="M27" s="129"/>
      <c r="N27" s="129"/>
      <c r="O27" s="129"/>
      <c r="P27" s="129"/>
      <c r="Q27" s="129"/>
      <c r="R27" s="129"/>
    </row>
    <row r="28" spans="1:18" ht="16" customHeight="1" thickBot="1">
      <c r="A28" s="161"/>
      <c r="B28" s="161"/>
      <c r="C28" s="163"/>
      <c r="D28" s="163"/>
      <c r="E28" s="163"/>
      <c r="F28" s="163"/>
      <c r="G28" s="163"/>
      <c r="H28" s="163"/>
      <c r="I28" s="164"/>
      <c r="J28" s="164"/>
      <c r="K28" s="129"/>
      <c r="L28" s="129"/>
      <c r="M28" s="129"/>
      <c r="N28" s="129"/>
      <c r="O28" s="129"/>
      <c r="P28" s="129"/>
      <c r="Q28" s="129"/>
      <c r="R28" s="129"/>
    </row>
    <row r="29" spans="1:18" ht="16" customHeight="1" thickBot="1">
      <c r="A29" s="161"/>
      <c r="B29" s="161"/>
      <c r="C29" s="163"/>
      <c r="D29" s="163"/>
      <c r="E29" s="163"/>
      <c r="F29" s="163"/>
      <c r="G29" s="163"/>
      <c r="H29" s="163"/>
      <c r="I29" s="165"/>
      <c r="J29" s="165"/>
      <c r="K29" s="166"/>
      <c r="L29" s="166"/>
      <c r="M29" s="166"/>
      <c r="N29" s="166"/>
      <c r="O29" s="166"/>
      <c r="P29" s="166"/>
      <c r="Q29" s="166"/>
      <c r="R29" s="166"/>
    </row>
    <row r="30" spans="1:18" ht="6" customHeight="1" thickBot="1">
      <c r="A30"/>
      <c r="B30"/>
      <c r="C30"/>
      <c r="D30"/>
      <c r="E30"/>
      <c r="F30"/>
      <c r="G30"/>
      <c r="H30"/>
      <c r="I30"/>
      <c r="J30"/>
      <c r="K30"/>
      <c r="L30"/>
      <c r="M30"/>
      <c r="N30"/>
      <c r="O30"/>
      <c r="P30"/>
      <c r="Q30"/>
      <c r="R30"/>
    </row>
    <row r="31" spans="1:18" ht="16" customHeight="1">
      <c r="A31" s="159" t="s">
        <v>25</v>
      </c>
      <c r="B31" s="159"/>
      <c r="C31" s="159"/>
      <c r="D31" s="159"/>
      <c r="E31" s="159"/>
      <c r="F31" s="159"/>
      <c r="G31" s="159"/>
      <c r="H31" s="159"/>
      <c r="I31" s="160"/>
      <c r="J31" s="160"/>
      <c r="K31" s="160"/>
      <c r="L31" s="160"/>
      <c r="M31" s="160"/>
      <c r="N31" s="160"/>
      <c r="O31" s="160"/>
      <c r="P31" s="160"/>
      <c r="Q31" s="160"/>
      <c r="R31" s="160"/>
    </row>
    <row r="32" spans="1:18" ht="16" customHeight="1" thickBot="1">
      <c r="A32" s="161" t="s">
        <v>29</v>
      </c>
      <c r="B32" s="161"/>
      <c r="C32" s="87" t="s">
        <v>30</v>
      </c>
      <c r="D32" s="87"/>
      <c r="E32" s="87"/>
      <c r="F32" s="87"/>
      <c r="G32" s="87"/>
      <c r="H32" s="87"/>
      <c r="I32" s="162"/>
      <c r="J32" s="162"/>
      <c r="K32" s="162"/>
      <c r="L32" s="162"/>
      <c r="M32" s="162"/>
      <c r="N32" s="162"/>
      <c r="O32" s="162"/>
      <c r="P32" s="162"/>
      <c r="Q32" s="162"/>
      <c r="R32" s="162"/>
    </row>
    <row r="33" spans="1:18" ht="16" customHeight="1" thickBot="1">
      <c r="A33" s="161"/>
      <c r="B33" s="161"/>
      <c r="C33" s="114" t="s">
        <v>31</v>
      </c>
      <c r="D33" s="114"/>
      <c r="E33" s="114"/>
      <c r="F33" s="114"/>
      <c r="G33" s="114"/>
      <c r="H33" s="114"/>
      <c r="I33" s="129"/>
      <c r="J33" s="129"/>
      <c r="K33" s="129"/>
      <c r="L33" s="129"/>
      <c r="M33" s="129"/>
      <c r="N33" s="129"/>
      <c r="O33" s="129"/>
      <c r="P33" s="129"/>
      <c r="Q33" s="129"/>
      <c r="R33" s="129"/>
    </row>
    <row r="34" spans="1:18" ht="16" customHeight="1" thickBot="1">
      <c r="A34" s="161"/>
      <c r="B34" s="161"/>
      <c r="C34" s="107" t="s">
        <v>32</v>
      </c>
      <c r="D34" s="107"/>
      <c r="E34" s="107"/>
      <c r="F34" s="107"/>
      <c r="G34" s="107"/>
      <c r="H34" s="107"/>
      <c r="I34" s="130"/>
      <c r="J34" s="130"/>
      <c r="K34" s="130"/>
      <c r="L34" s="130"/>
      <c r="M34" s="130"/>
      <c r="N34" s="130"/>
      <c r="O34" s="130"/>
      <c r="P34" s="130"/>
      <c r="Q34" s="130"/>
      <c r="R34" s="130"/>
    </row>
    <row r="35" spans="1:18" ht="16" customHeight="1" thickBot="1">
      <c r="A35" s="161"/>
      <c r="B35" s="161"/>
      <c r="C35" s="163" t="s">
        <v>46</v>
      </c>
      <c r="D35" s="163"/>
      <c r="E35" s="163"/>
      <c r="F35" s="163"/>
      <c r="G35" s="163"/>
      <c r="H35" s="163"/>
      <c r="I35" s="98" t="s">
        <v>11</v>
      </c>
      <c r="J35" s="98"/>
      <c r="K35" s="99" t="s">
        <v>13</v>
      </c>
      <c r="L35" s="99"/>
      <c r="M35" s="99"/>
      <c r="N35" s="99"/>
      <c r="O35" s="99"/>
      <c r="P35" s="99"/>
      <c r="Q35" s="99"/>
      <c r="R35" s="99"/>
    </row>
    <row r="36" spans="1:18" ht="16" customHeight="1" thickBot="1">
      <c r="A36" s="161"/>
      <c r="B36" s="161"/>
      <c r="C36" s="163"/>
      <c r="D36" s="163"/>
      <c r="E36" s="163"/>
      <c r="F36" s="163"/>
      <c r="G36" s="163"/>
      <c r="H36" s="163"/>
      <c r="I36" s="131"/>
      <c r="J36" s="131"/>
      <c r="K36" s="128"/>
      <c r="L36" s="128"/>
      <c r="M36" s="128"/>
      <c r="N36" s="128"/>
      <c r="O36" s="128"/>
      <c r="P36" s="128"/>
      <c r="Q36" s="128"/>
      <c r="R36" s="128"/>
    </row>
    <row r="37" spans="1:18" ht="16" customHeight="1" thickBot="1">
      <c r="A37" s="161"/>
      <c r="B37" s="161"/>
      <c r="C37" s="163"/>
      <c r="D37" s="163"/>
      <c r="E37" s="163"/>
      <c r="F37" s="163"/>
      <c r="G37" s="163"/>
      <c r="H37" s="163"/>
      <c r="I37" s="164"/>
      <c r="J37" s="164"/>
      <c r="K37" s="129"/>
      <c r="L37" s="129"/>
      <c r="M37" s="129"/>
      <c r="N37" s="129"/>
      <c r="O37" s="129"/>
      <c r="P37" s="129"/>
      <c r="Q37" s="129"/>
      <c r="R37" s="129"/>
    </row>
    <row r="38" spans="1:18" ht="16" customHeight="1" thickBot="1">
      <c r="A38" s="161"/>
      <c r="B38" s="161"/>
      <c r="C38" s="163"/>
      <c r="D38" s="163"/>
      <c r="E38" s="163"/>
      <c r="F38" s="163"/>
      <c r="G38" s="163"/>
      <c r="H38" s="163"/>
      <c r="I38" s="164"/>
      <c r="J38" s="164"/>
      <c r="K38" s="129"/>
      <c r="L38" s="129"/>
      <c r="M38" s="129"/>
      <c r="N38" s="129"/>
      <c r="O38" s="129"/>
      <c r="P38" s="129"/>
      <c r="Q38" s="129"/>
      <c r="R38" s="129"/>
    </row>
    <row r="39" spans="1:18" ht="16" customHeight="1" thickBot="1">
      <c r="A39" s="161"/>
      <c r="B39" s="161"/>
      <c r="C39" s="163"/>
      <c r="D39" s="163"/>
      <c r="E39" s="163"/>
      <c r="F39" s="163"/>
      <c r="G39" s="163"/>
      <c r="H39" s="163"/>
      <c r="I39" s="164"/>
      <c r="J39" s="164"/>
      <c r="K39" s="129"/>
      <c r="L39" s="129"/>
      <c r="M39" s="129"/>
      <c r="N39" s="129"/>
      <c r="O39" s="129"/>
      <c r="P39" s="129"/>
      <c r="Q39" s="129"/>
      <c r="R39" s="129"/>
    </row>
    <row r="40" spans="1:18" ht="16" customHeight="1" thickBot="1">
      <c r="A40" s="161"/>
      <c r="B40" s="161"/>
      <c r="C40" s="163"/>
      <c r="D40" s="163"/>
      <c r="E40" s="163"/>
      <c r="F40" s="163"/>
      <c r="G40" s="163"/>
      <c r="H40" s="163"/>
      <c r="I40" s="164"/>
      <c r="J40" s="164"/>
      <c r="K40" s="129"/>
      <c r="L40" s="129"/>
      <c r="M40" s="129"/>
      <c r="N40" s="129"/>
      <c r="O40" s="129"/>
      <c r="P40" s="129"/>
      <c r="Q40" s="129"/>
      <c r="R40" s="129"/>
    </row>
    <row r="41" spans="1:18" ht="16" customHeight="1" thickBot="1">
      <c r="A41" s="161"/>
      <c r="B41" s="161"/>
      <c r="C41" s="163"/>
      <c r="D41" s="163"/>
      <c r="E41" s="163"/>
      <c r="F41" s="163"/>
      <c r="G41" s="163"/>
      <c r="H41" s="163"/>
      <c r="I41" s="165"/>
      <c r="J41" s="165"/>
      <c r="K41" s="166"/>
      <c r="L41" s="166"/>
      <c r="M41" s="166"/>
      <c r="N41" s="166"/>
      <c r="O41" s="166"/>
      <c r="P41" s="166"/>
      <c r="Q41" s="166"/>
      <c r="R41" s="166"/>
    </row>
    <row r="42" spans="1:18" ht="6" customHeight="1" thickBot="1">
      <c r="A42"/>
      <c r="B42"/>
      <c r="C42"/>
      <c r="D42"/>
      <c r="E42"/>
      <c r="F42"/>
      <c r="G42"/>
      <c r="H42"/>
      <c r="I42"/>
      <c r="J42"/>
      <c r="K42"/>
      <c r="L42"/>
      <c r="M42"/>
      <c r="N42"/>
      <c r="O42"/>
      <c r="P42"/>
      <c r="Q42"/>
      <c r="R42"/>
    </row>
    <row r="43" spans="1:18" ht="16" customHeight="1">
      <c r="A43" s="159" t="s">
        <v>25</v>
      </c>
      <c r="B43" s="159"/>
      <c r="C43" s="159"/>
      <c r="D43" s="159"/>
      <c r="E43" s="159"/>
      <c r="F43" s="159"/>
      <c r="G43" s="159"/>
      <c r="H43" s="159"/>
      <c r="I43" s="160"/>
      <c r="J43" s="160"/>
      <c r="K43" s="160"/>
      <c r="L43" s="160"/>
      <c r="M43" s="160"/>
      <c r="N43" s="160"/>
      <c r="O43" s="160"/>
      <c r="P43" s="160"/>
      <c r="Q43" s="160"/>
      <c r="R43" s="160"/>
    </row>
    <row r="44" spans="1:18" ht="16" customHeight="1" thickBot="1">
      <c r="A44" s="161" t="s">
        <v>29</v>
      </c>
      <c r="B44" s="161"/>
      <c r="C44" s="87" t="s">
        <v>30</v>
      </c>
      <c r="D44" s="87"/>
      <c r="E44" s="87"/>
      <c r="F44" s="87"/>
      <c r="G44" s="87"/>
      <c r="H44" s="87"/>
      <c r="I44" s="162"/>
      <c r="J44" s="162"/>
      <c r="K44" s="162"/>
      <c r="L44" s="162"/>
      <c r="M44" s="162"/>
      <c r="N44" s="162"/>
      <c r="O44" s="162"/>
      <c r="P44" s="162"/>
      <c r="Q44" s="162"/>
      <c r="R44" s="162"/>
    </row>
    <row r="45" spans="1:18" ht="16" customHeight="1" thickBot="1">
      <c r="A45" s="161"/>
      <c r="B45" s="161"/>
      <c r="C45" s="114" t="s">
        <v>31</v>
      </c>
      <c r="D45" s="114"/>
      <c r="E45" s="114"/>
      <c r="F45" s="114"/>
      <c r="G45" s="114"/>
      <c r="H45" s="114"/>
      <c r="I45" s="129"/>
      <c r="J45" s="129"/>
      <c r="K45" s="129"/>
      <c r="L45" s="129"/>
      <c r="M45" s="129"/>
      <c r="N45" s="129"/>
      <c r="O45" s="129"/>
      <c r="P45" s="129"/>
      <c r="Q45" s="129"/>
      <c r="R45" s="129"/>
    </row>
    <row r="46" spans="1:18" ht="16" customHeight="1" thickBot="1">
      <c r="A46" s="161"/>
      <c r="B46" s="161"/>
      <c r="C46" s="107" t="s">
        <v>32</v>
      </c>
      <c r="D46" s="107"/>
      <c r="E46" s="107"/>
      <c r="F46" s="107"/>
      <c r="G46" s="107"/>
      <c r="H46" s="107"/>
      <c r="I46" s="130"/>
      <c r="J46" s="130"/>
      <c r="K46" s="130"/>
      <c r="L46" s="130"/>
      <c r="M46" s="130"/>
      <c r="N46" s="130"/>
      <c r="O46" s="130"/>
      <c r="P46" s="130"/>
      <c r="Q46" s="130"/>
      <c r="R46" s="130"/>
    </row>
    <row r="47" spans="1:18" ht="16" customHeight="1" thickBot="1">
      <c r="A47" s="161"/>
      <c r="B47" s="161"/>
      <c r="C47" s="163" t="s">
        <v>46</v>
      </c>
      <c r="D47" s="163"/>
      <c r="E47" s="163"/>
      <c r="F47" s="163"/>
      <c r="G47" s="163"/>
      <c r="H47" s="163"/>
      <c r="I47" s="98" t="s">
        <v>11</v>
      </c>
      <c r="J47" s="98"/>
      <c r="K47" s="99" t="s">
        <v>13</v>
      </c>
      <c r="L47" s="99"/>
      <c r="M47" s="99"/>
      <c r="N47" s="99"/>
      <c r="O47" s="99"/>
      <c r="P47" s="99"/>
      <c r="Q47" s="99"/>
      <c r="R47" s="99"/>
    </row>
    <row r="48" spans="1:18" ht="16" customHeight="1" thickBot="1">
      <c r="A48" s="161"/>
      <c r="B48" s="161"/>
      <c r="C48" s="163"/>
      <c r="D48" s="163"/>
      <c r="E48" s="163"/>
      <c r="F48" s="163"/>
      <c r="G48" s="163"/>
      <c r="H48" s="163"/>
      <c r="I48" s="131"/>
      <c r="J48" s="131"/>
      <c r="K48" s="128"/>
      <c r="L48" s="128"/>
      <c r="M48" s="128"/>
      <c r="N48" s="128"/>
      <c r="O48" s="128"/>
      <c r="P48" s="128"/>
      <c r="Q48" s="128"/>
      <c r="R48" s="128"/>
    </row>
    <row r="49" spans="1:18" ht="16" customHeight="1" thickBot="1">
      <c r="A49" s="161"/>
      <c r="B49" s="161"/>
      <c r="C49" s="163"/>
      <c r="D49" s="163"/>
      <c r="E49" s="163"/>
      <c r="F49" s="163"/>
      <c r="G49" s="163"/>
      <c r="H49" s="163"/>
      <c r="I49" s="164"/>
      <c r="J49" s="164"/>
      <c r="K49" s="129"/>
      <c r="L49" s="129"/>
      <c r="M49" s="129"/>
      <c r="N49" s="129"/>
      <c r="O49" s="129"/>
      <c r="P49" s="129"/>
      <c r="Q49" s="129"/>
      <c r="R49" s="129"/>
    </row>
    <row r="50" spans="1:18" ht="16" customHeight="1" thickBot="1">
      <c r="A50" s="161"/>
      <c r="B50" s="161"/>
      <c r="C50" s="163"/>
      <c r="D50" s="163"/>
      <c r="E50" s="163"/>
      <c r="F50" s="163"/>
      <c r="G50" s="163"/>
      <c r="H50" s="163"/>
      <c r="I50" s="164"/>
      <c r="J50" s="164"/>
      <c r="K50" s="129"/>
      <c r="L50" s="129"/>
      <c r="M50" s="129"/>
      <c r="N50" s="129"/>
      <c r="O50" s="129"/>
      <c r="P50" s="129"/>
      <c r="Q50" s="129"/>
      <c r="R50" s="129"/>
    </row>
    <row r="51" spans="1:18" ht="16" customHeight="1" thickBot="1">
      <c r="A51" s="161"/>
      <c r="B51" s="161"/>
      <c r="C51" s="163"/>
      <c r="D51" s="163"/>
      <c r="E51" s="163"/>
      <c r="F51" s="163"/>
      <c r="G51" s="163"/>
      <c r="H51" s="163"/>
      <c r="I51" s="164"/>
      <c r="J51" s="164"/>
      <c r="K51" s="129"/>
      <c r="L51" s="129"/>
      <c r="M51" s="129"/>
      <c r="N51" s="129"/>
      <c r="O51" s="129"/>
      <c r="P51" s="129"/>
      <c r="Q51" s="129"/>
      <c r="R51" s="129"/>
    </row>
    <row r="52" spans="1:18" ht="16" customHeight="1" thickBot="1">
      <c r="A52" s="161"/>
      <c r="B52" s="161"/>
      <c r="C52" s="163"/>
      <c r="D52" s="163"/>
      <c r="E52" s="163"/>
      <c r="F52" s="163"/>
      <c r="G52" s="163"/>
      <c r="H52" s="163"/>
      <c r="I52" s="164"/>
      <c r="J52" s="164"/>
      <c r="K52" s="129"/>
      <c r="L52" s="129"/>
      <c r="M52" s="129"/>
      <c r="N52" s="129"/>
      <c r="O52" s="129"/>
      <c r="P52" s="129"/>
      <c r="Q52" s="129"/>
      <c r="R52" s="129"/>
    </row>
    <row r="53" spans="1:18" ht="16" customHeight="1" thickBot="1">
      <c r="A53" s="161"/>
      <c r="B53" s="161"/>
      <c r="C53" s="163"/>
      <c r="D53" s="163"/>
      <c r="E53" s="163"/>
      <c r="F53" s="163"/>
      <c r="G53" s="163"/>
      <c r="H53" s="163"/>
      <c r="I53" s="165"/>
      <c r="J53" s="165"/>
      <c r="K53" s="166"/>
      <c r="L53" s="166"/>
      <c r="M53" s="166"/>
      <c r="N53" s="166"/>
      <c r="O53" s="166"/>
      <c r="P53" s="166"/>
      <c r="Q53" s="166"/>
      <c r="R53" s="166"/>
    </row>
  </sheetData>
  <mergeCells count="99">
    <mergeCell ref="I50:J50"/>
    <mergeCell ref="K50:R50"/>
    <mergeCell ref="I51:J51"/>
    <mergeCell ref="K51:R51"/>
    <mergeCell ref="I52:J52"/>
    <mergeCell ref="K52:R52"/>
    <mergeCell ref="A44:B53"/>
    <mergeCell ref="C44:H44"/>
    <mergeCell ref="I44:R44"/>
    <mergeCell ref="C45:H45"/>
    <mergeCell ref="I45:R45"/>
    <mergeCell ref="C46:H46"/>
    <mergeCell ref="I46:R46"/>
    <mergeCell ref="C47:H53"/>
    <mergeCell ref="I47:J47"/>
    <mergeCell ref="K47:R47"/>
    <mergeCell ref="I48:J48"/>
    <mergeCell ref="K48:R48"/>
    <mergeCell ref="I49:J49"/>
    <mergeCell ref="K49:R49"/>
    <mergeCell ref="I53:J53"/>
    <mergeCell ref="K53:R53"/>
    <mergeCell ref="I40:J40"/>
    <mergeCell ref="K40:R40"/>
    <mergeCell ref="I41:J41"/>
    <mergeCell ref="K41:R41"/>
    <mergeCell ref="A43:H43"/>
    <mergeCell ref="I43:R43"/>
    <mergeCell ref="I37:J37"/>
    <mergeCell ref="K37:R37"/>
    <mergeCell ref="I38:J38"/>
    <mergeCell ref="K38:R38"/>
    <mergeCell ref="I39:J39"/>
    <mergeCell ref="K39:R39"/>
    <mergeCell ref="I29:J29"/>
    <mergeCell ref="K29:R29"/>
    <mergeCell ref="A31:H31"/>
    <mergeCell ref="I31:R31"/>
    <mergeCell ref="A32:B41"/>
    <mergeCell ref="C32:H32"/>
    <mergeCell ref="I32:R32"/>
    <mergeCell ref="C33:H33"/>
    <mergeCell ref="I33:R33"/>
    <mergeCell ref="C34:H34"/>
    <mergeCell ref="I34:R34"/>
    <mergeCell ref="C35:H41"/>
    <mergeCell ref="I35:J35"/>
    <mergeCell ref="K35:R35"/>
    <mergeCell ref="I36:J36"/>
    <mergeCell ref="K36:R36"/>
    <mergeCell ref="I26:J26"/>
    <mergeCell ref="K26:R26"/>
    <mergeCell ref="I27:J27"/>
    <mergeCell ref="K27:R27"/>
    <mergeCell ref="I28:J28"/>
    <mergeCell ref="K28:R28"/>
    <mergeCell ref="A19:H19"/>
    <mergeCell ref="I19:R19"/>
    <mergeCell ref="A20:B29"/>
    <mergeCell ref="C20:H20"/>
    <mergeCell ref="I20:R20"/>
    <mergeCell ref="C21:H21"/>
    <mergeCell ref="I21:R21"/>
    <mergeCell ref="C22:H22"/>
    <mergeCell ref="I22:R22"/>
    <mergeCell ref="C23:H29"/>
    <mergeCell ref="I23:J23"/>
    <mergeCell ref="K23:R23"/>
    <mergeCell ref="I24:J24"/>
    <mergeCell ref="K24:R24"/>
    <mergeCell ref="I25:J25"/>
    <mergeCell ref="K25:R25"/>
    <mergeCell ref="I15:J15"/>
    <mergeCell ref="K15:R15"/>
    <mergeCell ref="I16:J16"/>
    <mergeCell ref="K16:R16"/>
    <mergeCell ref="I17:J17"/>
    <mergeCell ref="K17:R17"/>
    <mergeCell ref="A8:B17"/>
    <mergeCell ref="C8:H8"/>
    <mergeCell ref="I8:R8"/>
    <mergeCell ref="C9:H9"/>
    <mergeCell ref="I9:R9"/>
    <mergeCell ref="C10:H10"/>
    <mergeCell ref="I10:R10"/>
    <mergeCell ref="C11:H17"/>
    <mergeCell ref="I11:J11"/>
    <mergeCell ref="K11:R11"/>
    <mergeCell ref="I12:J12"/>
    <mergeCell ref="K12:R12"/>
    <mergeCell ref="I13:J13"/>
    <mergeCell ref="K13:R13"/>
    <mergeCell ref="I14:J14"/>
    <mergeCell ref="K14:R14"/>
    <mergeCell ref="A4:H4"/>
    <mergeCell ref="A5:H5"/>
    <mergeCell ref="I5:R5"/>
    <mergeCell ref="A7:H7"/>
    <mergeCell ref="I7:R7"/>
  </mergeCells>
  <phoneticPr fontId="24"/>
  <dataValidations count="1">
    <dataValidation allowBlank="1" showErrorMessage="1" sqref="M3:Q3 I4:R4 I5 I7:R7 I8:I10 J9:R9 I12:I17 K12:K17 I19:R19 I20:I22 J21:R21 I24:I29 K24:K29 I31:R31 I32:I34 J33:R33 I36:I41 K36:K41 I43:R43 I44:I46 J45:R45 I48:I53 K48:K53">
      <formula1>0</formula1>
      <formula2>0</formula2>
    </dataValidation>
  </dataValidations>
  <printOptions horizontalCentered="1"/>
  <pageMargins left="0.51180555555555551" right="0.51180555555555551" top="0.39374999999999999" bottom="0.39374999999999999" header="0.31527777777777777" footer="0.2361111111111111"/>
  <pageSetup paperSize="9" firstPageNumber="0" orientation="portrait" horizontalDpi="300" verticalDpi="300" r:id="rId1"/>
  <headerFooter alignWithMargins="0">
    <oddHeader>&amp;C　　</oddHeader>
    <oddFooter>&amp;C&amp;P / &amp;N</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（記入例）</vt:lpstr>
      <vt:lpstr>様式</vt:lpstr>
      <vt:lpstr>別紙</vt:lpstr>
      <vt:lpstr>'（記入例）'!__xlnm.Print_Area</vt:lpstr>
      <vt:lpstr>別紙!__xlnm.Print_Area</vt:lpstr>
      <vt:lpstr>様式!__xlnm.Print_Area</vt:lpstr>
      <vt:lpstr>'（記入例）'!__xlnm.Print_Titles</vt:lpstr>
      <vt:lpstr>様式!__xlnm.Print_Titles</vt:lpstr>
      <vt:lpstr>'（記入例）'!Print_Area</vt:lpstr>
      <vt:lpstr>別紙!Print_Area</vt:lpstr>
      <vt:lpstr>様式!Print_Area</vt:lpstr>
      <vt:lpstr>'（記入例）'!Print_Titles</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山形美香</dc:creator>
  <cp:lastModifiedBy>admin</cp:lastModifiedBy>
  <cp:lastPrinted>2021-08-12T06:47:06Z</cp:lastPrinted>
  <dcterms:created xsi:type="dcterms:W3CDTF">2021-08-11T08:03:05Z</dcterms:created>
  <dcterms:modified xsi:type="dcterms:W3CDTF">2022-02-15T01:01:35Z</dcterms:modified>
</cp:coreProperties>
</file>