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01\共有フォルダ\農政課\02農政\旧石岡市担い手育成総合支援協議会関係（H23.4.28-再生協議会）\R4\様式\認定新規就農者　申請セット\"/>
    </mc:Choice>
  </mc:AlternateContent>
  <bookViews>
    <workbookView xWindow="120" yWindow="105" windowWidth="20355" windowHeight="7995"/>
  </bookViews>
  <sheets>
    <sheet name="別添１-収支計画" sheetId="12" r:id="rId1"/>
    <sheet name="別添２-作付体系及び労働時間" sheetId="9" r:id="rId2"/>
    <sheet name="作目別内訳 " sheetId="16" r:id="rId3"/>
    <sheet name="別添１-記載例" sheetId="15" r:id="rId4"/>
    <sheet name="別添２-記載例" sheetId="10" r:id="rId5"/>
    <sheet name="作目別内訳 (例)" sheetId="17" r:id="rId6"/>
  </sheets>
  <definedNames>
    <definedName name="_xlnm.Print_Area" localSheetId="2">'作目別内訳 '!$A$1:$H$47</definedName>
    <definedName name="_xlnm.Print_Area" localSheetId="5">'作目別内訳 (例)'!$A$1:$H$46</definedName>
    <definedName name="_xlnm.Print_Area" localSheetId="3">'別添１-記載例'!$A$1:$H$32</definedName>
    <definedName name="_xlnm.Print_Area" localSheetId="0">'別添１-収支計画'!$A$1:$H$32</definedName>
    <definedName name="_xlnm.Print_Area" localSheetId="4">'別添２-記載例'!$A$1:$N$18</definedName>
    <definedName name="_xlnm.Print_Area" localSheetId="1">'別添２-作付体系及び労働時間'!$A$1:$N$18</definedName>
  </definedNames>
  <calcPr calcId="162913"/>
</workbook>
</file>

<file path=xl/calcChain.xml><?xml version="1.0" encoding="utf-8"?>
<calcChain xmlns="http://schemas.openxmlformats.org/spreadsheetml/2006/main">
  <c r="E39" i="17" l="1"/>
  <c r="H37" i="17"/>
  <c r="H39" i="17" s="1"/>
  <c r="G37" i="17"/>
  <c r="G39" i="17" s="1"/>
  <c r="F37" i="17"/>
  <c r="F39" i="17" s="1"/>
  <c r="E37" i="17"/>
  <c r="D37" i="17"/>
  <c r="D39" i="17" s="1"/>
  <c r="G34" i="17"/>
  <c r="H32" i="17"/>
  <c r="H34" i="17" s="1"/>
  <c r="G32" i="17"/>
  <c r="F32" i="17"/>
  <c r="F34" i="17" s="1"/>
  <c r="E32" i="17"/>
  <c r="E34" i="17" s="1"/>
  <c r="D32" i="17"/>
  <c r="D34" i="17" s="1"/>
  <c r="E29" i="17"/>
  <c r="H27" i="17"/>
  <c r="H29" i="17" s="1"/>
  <c r="G27" i="17"/>
  <c r="G29" i="17" s="1"/>
  <c r="F27" i="17"/>
  <c r="F29" i="17" s="1"/>
  <c r="E27" i="17"/>
  <c r="D27" i="17"/>
  <c r="D29" i="17" s="1"/>
  <c r="G24" i="17"/>
  <c r="H22" i="17"/>
  <c r="H24" i="17" s="1"/>
  <c r="G22" i="17"/>
  <c r="F22" i="17"/>
  <c r="F24" i="17" s="1"/>
  <c r="E22" i="17"/>
  <c r="E24" i="17" s="1"/>
  <c r="D22" i="17"/>
  <c r="D24" i="17" s="1"/>
  <c r="E19" i="17"/>
  <c r="H17" i="17"/>
  <c r="H19" i="17" s="1"/>
  <c r="G17" i="17"/>
  <c r="G19" i="17" s="1"/>
  <c r="F17" i="17"/>
  <c r="F19" i="17" s="1"/>
  <c r="E17" i="17"/>
  <c r="D17" i="17"/>
  <c r="D19" i="17" s="1"/>
  <c r="G14" i="17"/>
  <c r="G40" i="17" s="1"/>
  <c r="H12" i="17"/>
  <c r="H14" i="17" s="1"/>
  <c r="G12" i="17"/>
  <c r="F12" i="17"/>
  <c r="F14" i="17" s="1"/>
  <c r="F40" i="17" s="1"/>
  <c r="E12" i="17"/>
  <c r="E14" i="17" s="1"/>
  <c r="E40" i="17" s="1"/>
  <c r="D12" i="17"/>
  <c r="D14" i="17" s="1"/>
  <c r="H41" i="16"/>
  <c r="G41" i="16"/>
  <c r="F41" i="16"/>
  <c r="E41" i="16"/>
  <c r="D41" i="16"/>
  <c r="G39" i="16"/>
  <c r="H37" i="16"/>
  <c r="H39" i="16" s="1"/>
  <c r="G37" i="16"/>
  <c r="F37" i="16"/>
  <c r="F39" i="16" s="1"/>
  <c r="E37" i="16"/>
  <c r="E39" i="16" s="1"/>
  <c r="D37" i="16"/>
  <c r="D39" i="16" s="1"/>
  <c r="E34" i="16"/>
  <c r="H32" i="16"/>
  <c r="H34" i="16" s="1"/>
  <c r="G32" i="16"/>
  <c r="G34" i="16" s="1"/>
  <c r="F32" i="16"/>
  <c r="F34" i="16" s="1"/>
  <c r="E32" i="16"/>
  <c r="D32" i="16"/>
  <c r="D34" i="16" s="1"/>
  <c r="G29" i="16"/>
  <c r="F29" i="16"/>
  <c r="H27" i="16"/>
  <c r="H29" i="16" s="1"/>
  <c r="G27" i="16"/>
  <c r="F27" i="16"/>
  <c r="E27" i="16"/>
  <c r="E29" i="16" s="1"/>
  <c r="D27" i="16"/>
  <c r="D29" i="16" s="1"/>
  <c r="H24" i="16"/>
  <c r="E24" i="16"/>
  <c r="D24" i="16"/>
  <c r="H22" i="16"/>
  <c r="G22" i="16"/>
  <c r="G24" i="16" s="1"/>
  <c r="F22" i="16"/>
  <c r="F24" i="16" s="1"/>
  <c r="E22" i="16"/>
  <c r="D22" i="16"/>
  <c r="G19" i="16"/>
  <c r="F19" i="16"/>
  <c r="H17" i="16"/>
  <c r="H19" i="16" s="1"/>
  <c r="G17" i="16"/>
  <c r="F17" i="16"/>
  <c r="E17" i="16"/>
  <c r="E19" i="16" s="1"/>
  <c r="D17" i="16"/>
  <c r="D19" i="16" s="1"/>
  <c r="H14" i="16"/>
  <c r="E14" i="16"/>
  <c r="D14" i="16"/>
  <c r="H12" i="16"/>
  <c r="G12" i="16"/>
  <c r="G14" i="16" s="1"/>
  <c r="F12" i="16"/>
  <c r="F14" i="16" s="1"/>
  <c r="E12" i="16"/>
  <c r="D12" i="16"/>
  <c r="D40" i="17" l="1"/>
  <c r="H40" i="17"/>
  <c r="D40" i="16"/>
  <c r="E40" i="16"/>
  <c r="G40" i="16"/>
  <c r="H40" i="16"/>
  <c r="F40" i="16"/>
  <c r="M15" i="10"/>
  <c r="L15" i="10"/>
  <c r="K15" i="10"/>
  <c r="J15" i="10"/>
  <c r="I15" i="10"/>
  <c r="H15" i="10"/>
  <c r="G15" i="10"/>
  <c r="F15" i="10"/>
  <c r="E15" i="10"/>
  <c r="D15" i="10"/>
  <c r="C15" i="10"/>
  <c r="B15" i="10"/>
  <c r="N15" i="10" s="1"/>
  <c r="N14" i="10"/>
  <c r="N13" i="10"/>
  <c r="N11" i="10"/>
  <c r="N10" i="10"/>
  <c r="N8" i="10"/>
  <c r="N7" i="10"/>
  <c r="H28" i="15" l="1"/>
  <c r="G28" i="15"/>
  <c r="F28" i="15"/>
  <c r="E28" i="15"/>
  <c r="D28" i="15"/>
  <c r="H18" i="15"/>
  <c r="G18" i="15"/>
  <c r="F18" i="15"/>
  <c r="E18" i="15"/>
  <c r="D18" i="15"/>
  <c r="F18" i="12"/>
  <c r="H31" i="15" l="1"/>
  <c r="D31" i="15"/>
  <c r="D18" i="12"/>
  <c r="D28" i="12"/>
  <c r="H28" i="12"/>
  <c r="G28" i="12"/>
  <c r="F28" i="12"/>
  <c r="F31" i="12" s="1"/>
  <c r="E28" i="12"/>
  <c r="H18" i="12"/>
  <c r="H31" i="12" s="1"/>
  <c r="G18" i="12"/>
  <c r="G31" i="12" s="1"/>
  <c r="E18" i="12"/>
  <c r="C15" i="9"/>
  <c r="D15" i="9"/>
  <c r="E15" i="9"/>
  <c r="F15" i="9"/>
  <c r="G15" i="9"/>
  <c r="H15" i="9"/>
  <c r="I15" i="9"/>
  <c r="J15" i="9"/>
  <c r="K15" i="9"/>
  <c r="L15" i="9"/>
  <c r="M15" i="9"/>
  <c r="B15" i="9"/>
  <c r="N15" i="9"/>
  <c r="N14" i="9"/>
  <c r="N13" i="9"/>
  <c r="N11" i="9"/>
  <c r="N10" i="9"/>
  <c r="E31" i="12" l="1"/>
  <c r="D31" i="12"/>
</calcChain>
</file>

<file path=xl/comments1.xml><?xml version="1.0" encoding="utf-8"?>
<comments xmlns="http://schemas.openxmlformats.org/spreadsheetml/2006/main">
  <authors>
    <author>administrator</author>
  </authors>
  <commentList>
    <comment ref="C5" authorId="0" shapeId="0">
      <text>
        <r>
          <rPr>
            <sz val="9"/>
            <color indexed="81"/>
            <rFont val="ＭＳ Ｐゴシック"/>
            <family val="3"/>
            <charset val="128"/>
          </rPr>
          <t>緑色部分：入力箇所</t>
        </r>
      </text>
    </comment>
  </commentList>
</comments>
</file>

<file path=xl/sharedStrings.xml><?xml version="1.0" encoding="utf-8"?>
<sst xmlns="http://schemas.openxmlformats.org/spreadsheetml/2006/main" count="252" uniqueCount="108">
  <si>
    <t>経営規模</t>
  </si>
  <si>
    <t>生産量</t>
  </si>
  <si>
    <t>その他</t>
  </si>
  <si>
    <t>原材料費</t>
  </si>
  <si>
    <t>減価償却費</t>
  </si>
  <si>
    <t>出荷販売経費</t>
  </si>
  <si>
    <t>雇用労賃</t>
  </si>
  <si>
    <t>農業収入</t>
    <phoneticPr fontId="3"/>
  </si>
  <si>
    <t>別添１</t>
    <rPh sb="0" eb="2">
      <t>ベッテン</t>
    </rPh>
    <phoneticPr fontId="1"/>
  </si>
  <si>
    <t>収　支　計　画</t>
    <rPh sb="0" eb="1">
      <t>オサム</t>
    </rPh>
    <rPh sb="2" eb="3">
      <t>シ</t>
    </rPh>
    <rPh sb="4" eb="5">
      <t>ケイ</t>
    </rPh>
    <rPh sb="6" eb="7">
      <t>ガ</t>
    </rPh>
    <phoneticPr fontId="3"/>
  </si>
  <si>
    <t>別添２</t>
    <rPh sb="0" eb="2">
      <t>ベッテン</t>
    </rPh>
    <phoneticPr fontId="1"/>
  </si>
  <si>
    <t>作付体系及び労働時間</t>
    <rPh sb="0" eb="1">
      <t>サク</t>
    </rPh>
    <rPh sb="1" eb="2">
      <t>ヅ</t>
    </rPh>
    <rPh sb="2" eb="4">
      <t>タイケイ</t>
    </rPh>
    <rPh sb="4" eb="5">
      <t>オヨ</t>
    </rPh>
    <rPh sb="6" eb="8">
      <t>ロウドウ</t>
    </rPh>
    <rPh sb="8" eb="10">
      <t>ジカン</t>
    </rPh>
    <phoneticPr fontId="1"/>
  </si>
  <si>
    <t>作物名</t>
    <rPh sb="0" eb="2">
      <t>サクモツ</t>
    </rPh>
    <rPh sb="2" eb="3">
      <t>メイ</t>
    </rPh>
    <phoneticPr fontId="1"/>
  </si>
  <si>
    <t>４月</t>
    <rPh sb="1" eb="2">
      <t>ガツ</t>
    </rPh>
    <phoneticPr fontId="1"/>
  </si>
  <si>
    <t>月別労働時間</t>
    <rPh sb="0" eb="2">
      <t>ツキベツ</t>
    </rPh>
    <rPh sb="2" eb="4">
      <t>ロウドウ</t>
    </rPh>
    <rPh sb="4" eb="6">
      <t>ジカン</t>
    </rPh>
    <phoneticPr fontId="1"/>
  </si>
  <si>
    <t>１　作物名の下段の（　）内には作物面積を記入する</t>
    <rPh sb="2" eb="4">
      <t>サクモツ</t>
    </rPh>
    <rPh sb="4" eb="5">
      <t>メイ</t>
    </rPh>
    <rPh sb="6" eb="8">
      <t>ゲダン</t>
    </rPh>
    <rPh sb="12" eb="13">
      <t>ナイ</t>
    </rPh>
    <rPh sb="15" eb="17">
      <t>サクモツ</t>
    </rPh>
    <rPh sb="17" eb="18">
      <t>メン</t>
    </rPh>
    <rPh sb="18" eb="19">
      <t>セキ</t>
    </rPh>
    <rPh sb="20" eb="22">
      <t>キニュウ</t>
    </rPh>
    <phoneticPr fontId="1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</si>
  <si>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</si>
  <si>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</si>
  <si>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</si>
  <si>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</si>
  <si>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</si>
  <si>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</si>
  <si>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</si>
  <si>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</si>
  <si>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</si>
  <si>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</si>
  <si>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</si>
  <si>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作物別労働時間</t>
    <rPh sb="0" eb="2">
      <t>サクモツ</t>
    </rPh>
    <rPh sb="2" eb="3">
      <t>ベツ</t>
    </rPh>
    <rPh sb="3" eb="5">
      <t>ロウドウ</t>
    </rPh>
    <rPh sb="5" eb="7">
      <t>ジカン</t>
    </rPh>
    <phoneticPr fontId="1"/>
  </si>
  <si>
    <t>○：播種　△：移植又は植付　×：収穫</t>
    <rPh sb="2" eb="3">
      <t>マ</t>
    </rPh>
    <rPh sb="3" eb="4">
      <t>タネ</t>
    </rPh>
    <rPh sb="7" eb="9">
      <t>イショク</t>
    </rPh>
    <rPh sb="9" eb="10">
      <t>マタ</t>
    </rPh>
    <rPh sb="11" eb="13">
      <t>ウエツケ</t>
    </rPh>
    <rPh sb="16" eb="18">
      <t>シュウカク</t>
    </rPh>
    <phoneticPr fontId="1"/>
  </si>
  <si>
    <t>２　労働時間は上段に実際の作付面積にかかる時間を，また，下段に（　）で10a当たりの時間を記入する</t>
    <rPh sb="2" eb="4">
      <t>ロウドウ</t>
    </rPh>
    <rPh sb="4" eb="6">
      <t>ジカン</t>
    </rPh>
    <rPh sb="7" eb="9">
      <t>ジョウダン</t>
    </rPh>
    <rPh sb="10" eb="12">
      <t>ジッサイ</t>
    </rPh>
    <rPh sb="13" eb="15">
      <t>サクツ</t>
    </rPh>
    <rPh sb="15" eb="17">
      <t>メンセキ</t>
    </rPh>
    <rPh sb="21" eb="23">
      <t>ジカン</t>
    </rPh>
    <rPh sb="28" eb="29">
      <t>ゲ</t>
    </rPh>
    <rPh sb="38" eb="39">
      <t>ア</t>
    </rPh>
    <rPh sb="42" eb="44">
      <t>ジカン</t>
    </rPh>
    <rPh sb="45" eb="47">
      <t>キニュウ</t>
    </rPh>
    <phoneticPr fontId="1"/>
  </si>
  <si>
    <t>＊</t>
    <phoneticPr fontId="1"/>
  </si>
  <si>
    <t>○</t>
    <phoneticPr fontId="1"/>
  </si>
  <si>
    <t>△</t>
    <phoneticPr fontId="1"/>
  </si>
  <si>
    <t>×</t>
    <phoneticPr fontId="1"/>
  </si>
  <si>
    <t>借地料</t>
    <rPh sb="0" eb="3">
      <t>シャクチリョウ</t>
    </rPh>
    <phoneticPr fontId="1"/>
  </si>
  <si>
    <t>その他（ＪＡＳ認定）</t>
    <rPh sb="2" eb="3">
      <t>タ</t>
    </rPh>
    <rPh sb="7" eb="9">
      <t>ニンテイ</t>
    </rPh>
    <phoneticPr fontId="1"/>
  </si>
  <si>
    <t xml:space="preserve">管理機（約30万円）
</t>
    <rPh sb="0" eb="2">
      <t>カンリ</t>
    </rPh>
    <rPh sb="2" eb="3">
      <t>キ</t>
    </rPh>
    <rPh sb="4" eb="5">
      <t>ヤク</t>
    </rPh>
    <rPh sb="7" eb="9">
      <t>マンエン</t>
    </rPh>
    <phoneticPr fontId="1"/>
  </si>
  <si>
    <t>トラクター（約70万円）</t>
    <rPh sb="6" eb="7">
      <t>ヤク</t>
    </rPh>
    <rPh sb="9" eb="11">
      <t>マンエン</t>
    </rPh>
    <phoneticPr fontId="1"/>
  </si>
  <si>
    <t>パイプハウス180㎡新設（約50万円）</t>
    <rPh sb="10" eb="12">
      <t>シンセツ</t>
    </rPh>
    <rPh sb="13" eb="14">
      <t>ヤク</t>
    </rPh>
    <rPh sb="16" eb="18">
      <t>マンエン</t>
    </rPh>
    <phoneticPr fontId="1"/>
  </si>
  <si>
    <t>2500</t>
    <phoneticPr fontId="1"/>
  </si>
  <si>
    <t>5000</t>
    <phoneticPr fontId="1"/>
  </si>
  <si>
    <t>1500</t>
    <phoneticPr fontId="1"/>
  </si>
  <si>
    <t>3000</t>
    <phoneticPr fontId="1"/>
  </si>
  <si>
    <t>7000</t>
    <phoneticPr fontId="1"/>
  </si>
  <si>
    <t>農地10a購入(約50万円)</t>
    <rPh sb="0" eb="2">
      <t>ノウチ</t>
    </rPh>
    <rPh sb="5" eb="7">
      <t>コウニュウ</t>
    </rPh>
    <rPh sb="8" eb="9">
      <t>ヤク</t>
    </rPh>
    <rPh sb="11" eb="13">
      <t>マンエン</t>
    </rPh>
    <phoneticPr fontId="1"/>
  </si>
  <si>
    <t>＊既に農業経営を開始している場合は実績を記載</t>
    <phoneticPr fontId="1"/>
  </si>
  <si>
    <t>人参
(30a)</t>
    <rPh sb="0" eb="2">
      <t>ニンジン</t>
    </rPh>
    <phoneticPr fontId="1"/>
  </si>
  <si>
    <t>農業経営費（円）</t>
    <rPh sb="6" eb="7">
      <t>エン</t>
    </rPh>
    <phoneticPr fontId="3"/>
  </si>
  <si>
    <t>売上高
（円）</t>
    <rPh sb="5" eb="6">
      <t>エン</t>
    </rPh>
    <phoneticPr fontId="1"/>
  </si>
  <si>
    <t>収入計（円）①（資金を除く）</t>
    <rPh sb="4" eb="5">
      <t>エン</t>
    </rPh>
    <rPh sb="8" eb="9">
      <t>シ</t>
    </rPh>
    <phoneticPr fontId="3"/>
  </si>
  <si>
    <t>経営開始</t>
    <rPh sb="0" eb="2">
      <t>ケイエイ</t>
    </rPh>
    <rPh sb="2" eb="4">
      <t>カイシ</t>
    </rPh>
    <phoneticPr fontId="1"/>
  </si>
  <si>
    <t>１年目
（　年　月～
　年　月）</t>
    <rPh sb="1" eb="3">
      <t>ネンメ</t>
    </rPh>
    <rPh sb="6" eb="7">
      <t>ネン</t>
    </rPh>
    <rPh sb="8" eb="9">
      <t>ガツ</t>
    </rPh>
    <rPh sb="12" eb="13">
      <t>ネン</t>
    </rPh>
    <rPh sb="14" eb="15">
      <t>ガツ</t>
    </rPh>
    <phoneticPr fontId="1"/>
  </si>
  <si>
    <t>２年目
（　年　月～
　年　月）</t>
    <rPh sb="1" eb="3">
      <t>ネンメ</t>
    </rPh>
    <rPh sb="6" eb="7">
      <t>ネン</t>
    </rPh>
    <rPh sb="8" eb="9">
      <t>ガツ</t>
    </rPh>
    <rPh sb="12" eb="13">
      <t>ネン</t>
    </rPh>
    <rPh sb="14" eb="15">
      <t>ガツ</t>
    </rPh>
    <phoneticPr fontId="1"/>
  </si>
  <si>
    <t>３年目
（　年　月～
　年　月）</t>
    <rPh sb="1" eb="3">
      <t>ネンメ</t>
    </rPh>
    <rPh sb="6" eb="7">
      <t>ネン</t>
    </rPh>
    <rPh sb="8" eb="9">
      <t>ガツ</t>
    </rPh>
    <rPh sb="12" eb="13">
      <t>ネン</t>
    </rPh>
    <rPh sb="14" eb="15">
      <t>ガツ</t>
    </rPh>
    <phoneticPr fontId="1"/>
  </si>
  <si>
    <t>４年目
（　年　月～
　年　月）</t>
    <rPh sb="1" eb="3">
      <t>ネンメ</t>
    </rPh>
    <rPh sb="6" eb="7">
      <t>ネン</t>
    </rPh>
    <rPh sb="8" eb="9">
      <t>ガツ</t>
    </rPh>
    <rPh sb="12" eb="13">
      <t>ネン</t>
    </rPh>
    <rPh sb="14" eb="15">
      <t>ガツ</t>
    </rPh>
    <phoneticPr fontId="1"/>
  </si>
  <si>
    <t>５年目
（　年　月～
　年　月）</t>
    <rPh sb="1" eb="3">
      <t>ネンメ</t>
    </rPh>
    <rPh sb="6" eb="7">
      <t>ネン</t>
    </rPh>
    <rPh sb="8" eb="9">
      <t>ガツ</t>
    </rPh>
    <rPh sb="12" eb="13">
      <t>ネン</t>
    </rPh>
    <rPh sb="14" eb="15">
      <t>ガツ</t>
    </rPh>
    <phoneticPr fontId="1"/>
  </si>
  <si>
    <t>所得計（円）　①－②</t>
    <rPh sb="0" eb="2">
      <t>ショトク</t>
    </rPh>
    <rPh sb="2" eb="3">
      <t>ケイ</t>
    </rPh>
    <rPh sb="4" eb="5">
      <t>エン</t>
    </rPh>
    <phoneticPr fontId="3"/>
  </si>
  <si>
    <t>【参考】設備投資
（内容，金額）</t>
    <phoneticPr fontId="1"/>
  </si>
  <si>
    <t>支 出 計（円）②</t>
    <rPh sb="6" eb="7">
      <t>エン</t>
    </rPh>
    <phoneticPr fontId="3"/>
  </si>
  <si>
    <t>〇〇（作目）</t>
    <phoneticPr fontId="3"/>
  </si>
  <si>
    <t>ホウレンソウ</t>
    <phoneticPr fontId="3"/>
  </si>
  <si>
    <t>人参</t>
    <rPh sb="0" eb="2">
      <t>ニンジン</t>
    </rPh>
    <phoneticPr fontId="13"/>
  </si>
  <si>
    <t>なす</t>
    <phoneticPr fontId="13"/>
  </si>
  <si>
    <r>
      <rPr>
        <sz val="11"/>
        <rFont val="ＭＳ 明朝"/>
        <family val="1"/>
        <charset val="128"/>
      </rPr>
      <t>１年目</t>
    </r>
    <r>
      <rPr>
        <sz val="11"/>
        <color rgb="FFFF0000"/>
        <rFont val="ＭＳ 明朝"/>
        <family val="1"/>
        <charset val="128"/>
      </rPr>
      <t xml:space="preserve">
（R3年4月～
R4年3月）</t>
    </r>
    <rPh sb="1" eb="3">
      <t>ネンメ</t>
    </rPh>
    <rPh sb="7" eb="8">
      <t>ネン</t>
    </rPh>
    <rPh sb="9" eb="10">
      <t>ガツ</t>
    </rPh>
    <rPh sb="14" eb="15">
      <t>ネン</t>
    </rPh>
    <rPh sb="16" eb="17">
      <t>ガツ</t>
    </rPh>
    <phoneticPr fontId="1"/>
  </si>
  <si>
    <r>
      <rPr>
        <sz val="11"/>
        <rFont val="ＭＳ 明朝"/>
        <family val="1"/>
        <charset val="128"/>
      </rPr>
      <t>２年目</t>
    </r>
    <r>
      <rPr>
        <sz val="11"/>
        <color rgb="FFFF0000"/>
        <rFont val="ＭＳ 明朝"/>
        <family val="1"/>
        <charset val="128"/>
      </rPr>
      <t xml:space="preserve">
（R4年4月～
R5年3月）</t>
    </r>
    <rPh sb="1" eb="3">
      <t>ネンメ</t>
    </rPh>
    <phoneticPr fontId="1"/>
  </si>
  <si>
    <r>
      <rPr>
        <sz val="11"/>
        <rFont val="ＭＳ 明朝"/>
        <family val="1"/>
        <charset val="128"/>
      </rPr>
      <t>３年目</t>
    </r>
    <r>
      <rPr>
        <sz val="11"/>
        <color rgb="FFFF0000"/>
        <rFont val="ＭＳ 明朝"/>
        <family val="1"/>
        <charset val="128"/>
      </rPr>
      <t xml:space="preserve">
（R5年4月～
R6年3月）</t>
    </r>
    <rPh sb="1" eb="3">
      <t>ネンメ</t>
    </rPh>
    <phoneticPr fontId="1"/>
  </si>
  <si>
    <r>
      <rPr>
        <sz val="11"/>
        <rFont val="ＭＳ 明朝"/>
        <family val="1"/>
        <charset val="128"/>
      </rPr>
      <t>４年目</t>
    </r>
    <r>
      <rPr>
        <sz val="11"/>
        <color rgb="FFFF0000"/>
        <rFont val="ＭＳ 明朝"/>
        <family val="1"/>
        <charset val="128"/>
      </rPr>
      <t xml:space="preserve">
（R6年4月～
R7年3月）</t>
    </r>
    <rPh sb="1" eb="3">
      <t>ネンメ</t>
    </rPh>
    <phoneticPr fontId="1"/>
  </si>
  <si>
    <r>
      <rPr>
        <sz val="11"/>
        <rFont val="ＭＳ 明朝"/>
        <family val="1"/>
        <charset val="128"/>
      </rPr>
      <t>５年目</t>
    </r>
    <r>
      <rPr>
        <sz val="11"/>
        <color rgb="FFFF0000"/>
        <rFont val="ＭＳ 明朝"/>
        <family val="1"/>
        <charset val="128"/>
      </rPr>
      <t xml:space="preserve">
（R7年4月～
R8年3月）</t>
    </r>
    <rPh sb="1" eb="3">
      <t>ネンメ</t>
    </rPh>
    <phoneticPr fontId="1"/>
  </si>
  <si>
    <t>長ネギ
(30a)</t>
    <rPh sb="0" eb="1">
      <t>ナガ</t>
    </rPh>
    <phoneticPr fontId="16"/>
  </si>
  <si>
    <t>△</t>
    <phoneticPr fontId="16"/>
  </si>
  <si>
    <t xml:space="preserve">
×</t>
    <phoneticPr fontId="16"/>
  </si>
  <si>
    <t xml:space="preserve">〇
</t>
    <phoneticPr fontId="16"/>
  </si>
  <si>
    <t>〇
×</t>
    <phoneticPr fontId="16"/>
  </si>
  <si>
    <t>里芋
（40a）</t>
    <rPh sb="0" eb="2">
      <t>サトイモ</t>
    </rPh>
    <phoneticPr fontId="1"/>
  </si>
  <si>
    <t>経営開始資金（円）※</t>
    <rPh sb="0" eb="6">
      <t>ケイエイカイシシキン</t>
    </rPh>
    <rPh sb="7" eb="8">
      <t>エン</t>
    </rPh>
    <phoneticPr fontId="1"/>
  </si>
  <si>
    <t>経営開始資金（円）※</t>
    <rPh sb="0" eb="2">
      <t>ケイエイ</t>
    </rPh>
    <rPh sb="2" eb="4">
      <t>カイシ</t>
    </rPh>
    <rPh sb="4" eb="6">
      <t>シキン</t>
    </rPh>
    <rPh sb="7" eb="8">
      <t>エン</t>
    </rPh>
    <phoneticPr fontId="1"/>
  </si>
  <si>
    <t>作　目　別　生　産　計　画</t>
    <rPh sb="0" eb="1">
      <t>サク</t>
    </rPh>
    <rPh sb="2" eb="3">
      <t>メ</t>
    </rPh>
    <rPh sb="4" eb="5">
      <t>ベツ</t>
    </rPh>
    <rPh sb="6" eb="7">
      <t>ショウ</t>
    </rPh>
    <rPh sb="8" eb="9">
      <t>サン</t>
    </rPh>
    <rPh sb="10" eb="11">
      <t>ケイ</t>
    </rPh>
    <rPh sb="12" eb="13">
      <t>ガ</t>
    </rPh>
    <phoneticPr fontId="1"/>
  </si>
  <si>
    <t>出荷販売先</t>
    <rPh sb="0" eb="2">
      <t>シュッカ</t>
    </rPh>
    <rPh sb="2" eb="5">
      <t>ハンバイサキ</t>
    </rPh>
    <phoneticPr fontId="1"/>
  </si>
  <si>
    <t>〔金額単位：円〕</t>
    <rPh sb="1" eb="3">
      <t>キンガク</t>
    </rPh>
    <rPh sb="3" eb="5">
      <t>タンイ</t>
    </rPh>
    <rPh sb="6" eb="7">
      <t>エン</t>
    </rPh>
    <phoneticPr fontId="1"/>
  </si>
  <si>
    <t>計画
１年目</t>
    <rPh sb="0" eb="2">
      <t>ケイカク</t>
    </rPh>
    <rPh sb="4" eb="6">
      <t>ネンメ</t>
    </rPh>
    <phoneticPr fontId="1"/>
  </si>
  <si>
    <t>計画
２年目</t>
    <rPh sb="0" eb="2">
      <t>ケイカク</t>
    </rPh>
    <rPh sb="4" eb="6">
      <t>ネンメ</t>
    </rPh>
    <phoneticPr fontId="1"/>
  </si>
  <si>
    <t>計画
３年目</t>
    <rPh sb="0" eb="2">
      <t>ケイカク</t>
    </rPh>
    <rPh sb="4" eb="6">
      <t>ネンメ</t>
    </rPh>
    <phoneticPr fontId="1"/>
  </si>
  <si>
    <t>計画
４年目</t>
    <rPh sb="0" eb="2">
      <t>ケイカク</t>
    </rPh>
    <rPh sb="4" eb="6">
      <t>ネンメ</t>
    </rPh>
    <phoneticPr fontId="1"/>
  </si>
  <si>
    <t>計画
５年目</t>
    <rPh sb="0" eb="2">
      <t>ケイカク</t>
    </rPh>
    <rPh sb="4" eb="6">
      <t>ネンメ</t>
    </rPh>
    <phoneticPr fontId="1"/>
  </si>
  <si>
    <t>農業収入</t>
    <phoneticPr fontId="1"/>
  </si>
  <si>
    <t>（作目１）</t>
    <rPh sb="1" eb="3">
      <t>サクモク</t>
    </rPh>
    <phoneticPr fontId="1"/>
  </si>
  <si>
    <t>経営規模(a)</t>
    <phoneticPr fontId="1"/>
  </si>
  <si>
    <t>反収(kg/10a)</t>
    <rPh sb="0" eb="2">
      <t>タンシュウ</t>
    </rPh>
    <phoneticPr fontId="1"/>
  </si>
  <si>
    <t>生産量(kg)</t>
    <phoneticPr fontId="1"/>
  </si>
  <si>
    <t>販売単価(円/kg)</t>
    <rPh sb="0" eb="2">
      <t>ハンバイ</t>
    </rPh>
    <rPh sb="2" eb="4">
      <t>タンカ</t>
    </rPh>
    <rPh sb="5" eb="6">
      <t>エン</t>
    </rPh>
    <phoneticPr fontId="1"/>
  </si>
  <si>
    <t>売上高(円)</t>
    <rPh sb="4" eb="5">
      <t>エン</t>
    </rPh>
    <phoneticPr fontId="1"/>
  </si>
  <si>
    <t>（作目２）</t>
    <rPh sb="1" eb="3">
      <t>サクモク</t>
    </rPh>
    <phoneticPr fontId="1"/>
  </si>
  <si>
    <t>（作目３）</t>
    <rPh sb="1" eb="3">
      <t>サクモク</t>
    </rPh>
    <phoneticPr fontId="1"/>
  </si>
  <si>
    <t>（作目４）</t>
    <rPh sb="1" eb="3">
      <t>サクモク</t>
    </rPh>
    <phoneticPr fontId="1"/>
  </si>
  <si>
    <t>（作目５）</t>
    <rPh sb="1" eb="3">
      <t>サクモク</t>
    </rPh>
    <phoneticPr fontId="1"/>
  </si>
  <si>
    <t>（作目６）</t>
    <rPh sb="1" eb="3">
      <t>サクモク</t>
    </rPh>
    <phoneticPr fontId="1"/>
  </si>
  <si>
    <t>収入計（給付金を除く）</t>
    <phoneticPr fontId="1"/>
  </si>
  <si>
    <t>経営面積（合計）</t>
    <rPh sb="0" eb="2">
      <t>ケイエイ</t>
    </rPh>
    <rPh sb="2" eb="4">
      <t>メンセキ</t>
    </rPh>
    <rPh sb="5" eb="7">
      <t>ゴウケイ</t>
    </rPh>
    <phoneticPr fontId="1"/>
  </si>
  <si>
    <t>〔備　考〕</t>
    <rPh sb="1" eb="2">
      <t>ビン</t>
    </rPh>
    <rPh sb="3" eb="4">
      <t>コウ</t>
    </rPh>
    <phoneticPr fontId="1"/>
  </si>
  <si>
    <t xml:space="preserve"> ○○農業協同組合</t>
    <rPh sb="3" eb="5">
      <t>ノウギョウ</t>
    </rPh>
    <rPh sb="5" eb="7">
      <t>キョウドウ</t>
    </rPh>
    <rPh sb="7" eb="9">
      <t>クミアイ</t>
    </rPh>
    <phoneticPr fontId="1"/>
  </si>
  <si>
    <t>小松菜</t>
    <rPh sb="0" eb="3">
      <t>コマツナ</t>
    </rPh>
    <phoneticPr fontId="1"/>
  </si>
  <si>
    <t>レタス</t>
    <phoneticPr fontId="1"/>
  </si>
  <si>
    <t>きゅうり</t>
    <phoneticPr fontId="1"/>
  </si>
  <si>
    <t>オクラ</t>
    <phoneticPr fontId="1"/>
  </si>
  <si>
    <t>にんじん</t>
    <phoneticPr fontId="1"/>
  </si>
  <si>
    <t>ねぎ</t>
    <phoneticPr fontId="1"/>
  </si>
  <si>
    <t>※受給予定の場合は記入する。経営開始１～３年目は150万円。夫婦共同経営の場合はこれらの額の1.5倍。</t>
    <rPh sb="1" eb="3">
      <t>ジュキュウ</t>
    </rPh>
    <rPh sb="3" eb="5">
      <t>ヨテイ</t>
    </rPh>
    <rPh sb="6" eb="8">
      <t>バアイ</t>
    </rPh>
    <rPh sb="9" eb="11">
      <t>キニュウ</t>
    </rPh>
    <rPh sb="14" eb="16">
      <t>ケイエイ</t>
    </rPh>
    <phoneticPr fontId="1"/>
  </si>
  <si>
    <t>※※受給予定の場合は記入する。経営開始１～３年目は150万円。夫婦共同経営の場合はこれらの額の1.5倍。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</si>
</sst>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\(0\)"/>
    <numFmt numFmtId="177" formatCode="0\a"/>
    <numFmt numFmtId="178" formatCode="@&quot;kg&quot;"/>
    <numFmt numFmtId="179" formatCode="#,###;\-#,###;&quot;&quot;;@"/>
    <numFmt numFmtId="180" formatCode="&quot; &quot;@"/>
  </numFmts>
  <fonts count="1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rgb="FF00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rgb="FF00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rgb="FF000000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medium">
        <color rgb="FFFF0000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FF0000"/>
      </right>
      <top/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rgb="FFFF0000"/>
      </left>
      <right style="thin">
        <color indexed="64"/>
      </right>
      <top/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</cellStyleXfs>
  <cellXfs count="157">
    <xf numFmtId="0" fontId="0" fillId="0" borderId="0" xfId="0">
      <alignment vertical="center"/>
    </xf>
    <xf numFmtId="0" fontId="6" fillId="0" borderId="1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top" wrapText="1"/>
    </xf>
    <xf numFmtId="0" fontId="7" fillId="0" borderId="0" xfId="0" applyFont="1">
      <alignment vertical="center"/>
    </xf>
    <xf numFmtId="0" fontId="7" fillId="0" borderId="0" xfId="0" applyNumberFormat="1" applyFont="1">
      <alignment vertical="center"/>
    </xf>
    <xf numFmtId="0" fontId="6" fillId="0" borderId="1" xfId="0" applyNumberFormat="1" applyFont="1" applyBorder="1" applyAlignment="1">
      <alignment vertical="top" wrapText="1"/>
    </xf>
    <xf numFmtId="0" fontId="6" fillId="0" borderId="0" xfId="0" applyNumberFormat="1" applyFont="1" applyBorder="1" applyAlignment="1">
      <alignment vertical="top" wrapText="1"/>
    </xf>
    <xf numFmtId="38" fontId="8" fillId="0" borderId="2" xfId="2" applyFont="1" applyFill="1" applyBorder="1" applyAlignment="1">
      <alignment horizontal="right" vertical="center" wrapText="1"/>
    </xf>
    <xf numFmtId="38" fontId="8" fillId="0" borderId="3" xfId="2" applyFont="1" applyFill="1" applyBorder="1" applyAlignment="1">
      <alignment horizontal="right" vertical="center" wrapText="1"/>
    </xf>
    <xf numFmtId="0" fontId="7" fillId="0" borderId="0" xfId="0" applyFont="1" applyFill="1">
      <alignment vertical="center"/>
    </xf>
    <xf numFmtId="38" fontId="8" fillId="0" borderId="4" xfId="2" applyFont="1" applyFill="1" applyBorder="1" applyAlignment="1">
      <alignment horizontal="right" vertical="center" wrapText="1"/>
    </xf>
    <xf numFmtId="38" fontId="8" fillId="0" borderId="5" xfId="2" applyFont="1" applyFill="1" applyBorder="1" applyAlignment="1">
      <alignment horizontal="right" vertical="center" wrapText="1"/>
    </xf>
    <xf numFmtId="0" fontId="7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>
      <alignment vertical="center"/>
    </xf>
    <xf numFmtId="0" fontId="7" fillId="0" borderId="7" xfId="0" applyFont="1" applyBorder="1" applyAlignment="1">
      <alignment horizontal="center" vertical="center"/>
    </xf>
    <xf numFmtId="176" fontId="7" fillId="0" borderId="8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76" fontId="9" fillId="0" borderId="8" xfId="0" applyNumberFormat="1" applyFont="1" applyBorder="1" applyAlignment="1">
      <alignment horizontal="center" vertical="center"/>
    </xf>
    <xf numFmtId="0" fontId="9" fillId="0" borderId="6" xfId="0" applyFont="1" applyBorder="1">
      <alignment vertical="center"/>
    </xf>
    <xf numFmtId="0" fontId="9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77" fontId="8" fillId="0" borderId="2" xfId="2" applyNumberFormat="1" applyFont="1" applyFill="1" applyBorder="1" applyAlignment="1">
      <alignment horizontal="right" vertical="center" wrapText="1"/>
    </xf>
    <xf numFmtId="177" fontId="8" fillId="0" borderId="2" xfId="1" applyNumberFormat="1" applyFont="1" applyBorder="1" applyAlignment="1">
      <alignment horizontal="right" vertical="center" wrapText="1"/>
    </xf>
    <xf numFmtId="178" fontId="8" fillId="0" borderId="2" xfId="2" applyNumberFormat="1" applyFont="1" applyFill="1" applyBorder="1" applyAlignment="1">
      <alignment horizontal="right" vertical="center" wrapText="1"/>
    </xf>
    <xf numFmtId="178" fontId="8" fillId="0" borderId="2" xfId="1" applyNumberFormat="1" applyFont="1" applyBorder="1" applyAlignment="1">
      <alignment horizontal="right" vertical="center" wrapText="1"/>
    </xf>
    <xf numFmtId="177" fontId="10" fillId="0" borderId="2" xfId="2" applyNumberFormat="1" applyFont="1" applyFill="1" applyBorder="1" applyAlignment="1">
      <alignment horizontal="right" vertical="center" wrapText="1"/>
    </xf>
    <xf numFmtId="178" fontId="10" fillId="0" borderId="2" xfId="2" applyNumberFormat="1" applyFont="1" applyFill="1" applyBorder="1" applyAlignment="1">
      <alignment horizontal="right" vertical="center" wrapText="1"/>
    </xf>
    <xf numFmtId="38" fontId="10" fillId="0" borderId="2" xfId="2" applyFont="1" applyFill="1" applyBorder="1" applyAlignment="1">
      <alignment horizontal="right" vertical="center" wrapText="1"/>
    </xf>
    <xf numFmtId="38" fontId="10" fillId="0" borderId="3" xfId="2" applyFont="1" applyFill="1" applyBorder="1" applyAlignment="1">
      <alignment horizontal="right" vertical="center" wrapText="1"/>
    </xf>
    <xf numFmtId="177" fontId="10" fillId="0" borderId="2" xfId="1" applyNumberFormat="1" applyFont="1" applyBorder="1" applyAlignment="1">
      <alignment horizontal="right" vertical="center" wrapText="1"/>
    </xf>
    <xf numFmtId="178" fontId="10" fillId="0" borderId="2" xfId="1" applyNumberFormat="1" applyFont="1" applyBorder="1" applyAlignment="1">
      <alignment horizontal="right" vertical="center" wrapText="1"/>
    </xf>
    <xf numFmtId="38" fontId="10" fillId="0" borderId="2" xfId="2" applyFont="1" applyBorder="1" applyAlignment="1">
      <alignment horizontal="right" vertical="center" wrapText="1"/>
    </xf>
    <xf numFmtId="38" fontId="10" fillId="0" borderId="4" xfId="2" applyFont="1" applyFill="1" applyBorder="1" applyAlignment="1">
      <alignment horizontal="right" vertical="center" wrapText="1"/>
    </xf>
    <xf numFmtId="38" fontId="10" fillId="0" borderId="5" xfId="2" applyFont="1" applyFill="1" applyBorder="1" applyAlignment="1">
      <alignment horizontal="right" vertical="center" wrapText="1"/>
    </xf>
    <xf numFmtId="38" fontId="10" fillId="0" borderId="3" xfId="2" applyFont="1" applyBorder="1" applyAlignment="1">
      <alignment horizontal="right" vertical="center" wrapText="1"/>
    </xf>
    <xf numFmtId="0" fontId="11" fillId="0" borderId="1" xfId="0" applyFont="1" applyBorder="1" applyAlignment="1">
      <alignment vertical="top" wrapText="1"/>
    </xf>
    <xf numFmtId="0" fontId="11" fillId="0" borderId="1" xfId="0" applyNumberFormat="1" applyFont="1" applyBorder="1" applyAlignment="1">
      <alignment vertical="top" wrapText="1"/>
    </xf>
    <xf numFmtId="38" fontId="8" fillId="0" borderId="2" xfId="2" applyFont="1" applyBorder="1" applyAlignment="1">
      <alignment horizontal="right" vertical="center" wrapText="1"/>
    </xf>
    <xf numFmtId="38" fontId="8" fillId="0" borderId="3" xfId="2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179" fontId="8" fillId="0" borderId="9" xfId="2" applyNumberFormat="1" applyFont="1" applyFill="1" applyBorder="1" applyAlignment="1">
      <alignment horizontal="right" vertical="center" wrapText="1"/>
    </xf>
    <xf numFmtId="179" fontId="8" fillId="0" borderId="10" xfId="2" applyNumberFormat="1" applyFont="1" applyFill="1" applyBorder="1" applyAlignment="1">
      <alignment horizontal="right" vertical="center" wrapText="1"/>
    </xf>
    <xf numFmtId="179" fontId="8" fillId="0" borderId="9" xfId="2" applyNumberFormat="1" applyFont="1" applyBorder="1" applyAlignment="1">
      <alignment horizontal="right" vertical="center" wrapText="1"/>
    </xf>
    <xf numFmtId="179" fontId="8" fillId="0" borderId="9" xfId="0" applyNumberFormat="1" applyFont="1" applyBorder="1" applyAlignment="1">
      <alignment horizontal="right" vertical="center" wrapText="1"/>
    </xf>
    <xf numFmtId="179" fontId="10" fillId="0" borderId="9" xfId="2" applyNumberFormat="1" applyFont="1" applyFill="1" applyBorder="1" applyAlignment="1">
      <alignment horizontal="right" vertical="center" wrapText="1"/>
    </xf>
    <xf numFmtId="179" fontId="10" fillId="0" borderId="9" xfId="2" applyNumberFormat="1" applyFont="1" applyBorder="1" applyAlignment="1">
      <alignment horizontal="center" vertical="center" wrapText="1"/>
    </xf>
    <xf numFmtId="179" fontId="10" fillId="0" borderId="9" xfId="2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11" xfId="0" applyFont="1" applyBorder="1" applyAlignment="1">
      <alignment vertical="top" wrapText="1"/>
    </xf>
    <xf numFmtId="0" fontId="14" fillId="0" borderId="3" xfId="0" applyFont="1" applyBorder="1" applyAlignment="1">
      <alignment horizontal="center" vertical="center" wrapText="1"/>
    </xf>
    <xf numFmtId="179" fontId="10" fillId="0" borderId="10" xfId="2" applyNumberFormat="1" applyFont="1" applyFill="1" applyBorder="1" applyAlignment="1">
      <alignment horizontal="right" vertical="center" wrapText="1"/>
    </xf>
    <xf numFmtId="179" fontId="10" fillId="0" borderId="9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176" fontId="9" fillId="0" borderId="1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12" fillId="0" borderId="11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textRotation="255" wrapText="1"/>
    </xf>
    <xf numFmtId="0" fontId="6" fillId="0" borderId="3" xfId="0" applyFont="1" applyBorder="1" applyAlignment="1">
      <alignment horizontal="center" vertical="center" textRotation="255" wrapText="1"/>
    </xf>
    <xf numFmtId="0" fontId="6" fillId="0" borderId="2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7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NumberFormat="1" applyFont="1" applyAlignment="1">
      <alignment horizontal="right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80" fontId="6" fillId="0" borderId="1" xfId="0" applyNumberFormat="1" applyFont="1" applyBorder="1" applyAlignment="1">
      <alignment horizontal="left" vertical="center" wrapText="1"/>
    </xf>
    <xf numFmtId="38" fontId="8" fillId="2" borderId="2" xfId="2" applyFont="1" applyFill="1" applyBorder="1" applyAlignment="1">
      <alignment horizontal="right" vertical="center" wrapText="1"/>
    </xf>
    <xf numFmtId="0" fontId="6" fillId="0" borderId="8" xfId="0" applyFont="1" applyBorder="1" applyAlignment="1">
      <alignment horizontal="center" vertical="center" textRotation="255" wrapText="1"/>
    </xf>
    <xf numFmtId="0" fontId="6" fillId="2" borderId="8" xfId="0" applyFont="1" applyFill="1" applyBorder="1" applyAlignment="1">
      <alignment horizontal="center" vertical="center" wrapText="1"/>
    </xf>
    <xf numFmtId="180" fontId="6" fillId="0" borderId="2" xfId="0" applyNumberFormat="1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180" fontId="6" fillId="0" borderId="3" xfId="0" applyNumberFormat="1" applyFont="1" applyBorder="1" applyAlignment="1">
      <alignment horizontal="left" vertical="center" wrapText="1"/>
    </xf>
    <xf numFmtId="0" fontId="6" fillId="0" borderId="23" xfId="0" applyFont="1" applyBorder="1" applyAlignment="1">
      <alignment horizontal="center" vertical="center" textRotation="255" wrapText="1"/>
    </xf>
    <xf numFmtId="177" fontId="8" fillId="0" borderId="9" xfId="2" applyNumberFormat="1" applyFont="1" applyFill="1" applyBorder="1" applyAlignment="1">
      <alignment horizontal="right" vertical="center" wrapText="1"/>
    </xf>
    <xf numFmtId="0" fontId="7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7" fillId="0" borderId="0" xfId="0" applyNumberFormat="1" applyFont="1" applyFill="1" applyAlignment="1">
      <alignment horizontal="right" vertical="center"/>
    </xf>
    <xf numFmtId="0" fontId="6" fillId="0" borderId="20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textRotation="255" wrapText="1"/>
    </xf>
    <xf numFmtId="180" fontId="6" fillId="0" borderId="1" xfId="0" applyNumberFormat="1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 textRotation="255" wrapText="1"/>
    </xf>
    <xf numFmtId="0" fontId="11" fillId="0" borderId="8" xfId="0" applyFont="1" applyFill="1" applyBorder="1" applyAlignment="1">
      <alignment horizontal="center" vertical="center" wrapText="1"/>
    </xf>
    <xf numFmtId="180" fontId="6" fillId="0" borderId="2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textRotation="255" wrapText="1"/>
    </xf>
    <xf numFmtId="0" fontId="6" fillId="0" borderId="8" xfId="0" applyFont="1" applyFill="1" applyBorder="1" applyAlignment="1">
      <alignment horizontal="center" vertical="center" wrapText="1"/>
    </xf>
    <xf numFmtId="38" fontId="10" fillId="0" borderId="1" xfId="2" applyFont="1" applyFill="1" applyBorder="1" applyAlignment="1">
      <alignment horizontal="right" vertical="center" wrapText="1"/>
    </xf>
    <xf numFmtId="0" fontId="11" fillId="0" borderId="24" xfId="0" applyFont="1" applyFill="1" applyBorder="1" applyAlignment="1">
      <alignment horizontal="center" vertical="center" wrapText="1"/>
    </xf>
    <xf numFmtId="180" fontId="6" fillId="0" borderId="25" xfId="0" applyNumberFormat="1" applyFont="1" applyFill="1" applyBorder="1" applyAlignment="1">
      <alignment horizontal="left" vertical="center" wrapText="1"/>
    </xf>
    <xf numFmtId="38" fontId="10" fillId="0" borderId="25" xfId="2" applyFont="1" applyFill="1" applyBorder="1" applyAlignment="1">
      <alignment horizontal="right" vertical="center" wrapText="1"/>
    </xf>
    <xf numFmtId="0" fontId="6" fillId="0" borderId="26" xfId="0" applyFont="1" applyFill="1" applyBorder="1" applyAlignment="1">
      <alignment horizontal="center" vertical="center" wrapText="1"/>
    </xf>
    <xf numFmtId="38" fontId="10" fillId="0" borderId="27" xfId="2" applyFont="1" applyFill="1" applyBorder="1" applyAlignment="1">
      <alignment horizontal="right" vertical="center" wrapText="1"/>
    </xf>
    <xf numFmtId="0" fontId="11" fillId="0" borderId="26" xfId="0" applyFont="1" applyFill="1" applyBorder="1" applyAlignment="1">
      <alignment horizontal="center" vertical="center" wrapText="1"/>
    </xf>
    <xf numFmtId="38" fontId="10" fillId="0" borderId="28" xfId="2" applyFont="1" applyFill="1" applyBorder="1" applyAlignment="1">
      <alignment horizontal="right" vertical="center" wrapText="1"/>
    </xf>
    <xf numFmtId="0" fontId="11" fillId="0" borderId="29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textRotation="255" wrapText="1"/>
    </xf>
    <xf numFmtId="0" fontId="11" fillId="0" borderId="32" xfId="0" applyFont="1" applyFill="1" applyBorder="1" applyAlignment="1">
      <alignment horizontal="center" vertical="center" wrapText="1"/>
    </xf>
    <xf numFmtId="38" fontId="10" fillId="0" borderId="33" xfId="2" applyFont="1" applyFill="1" applyBorder="1" applyAlignment="1">
      <alignment horizontal="right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179" fontId="10" fillId="0" borderId="34" xfId="2" applyNumberFormat="1" applyFont="1" applyFill="1" applyBorder="1" applyAlignment="1">
      <alignment horizontal="right" vertical="center" wrapTex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22413</xdr:colOff>
      <xdr:row>6</xdr:row>
      <xdr:rowOff>123266</xdr:rowOff>
    </xdr:from>
    <xdr:to>
      <xdr:col>7</xdr:col>
      <xdr:colOff>2615</xdr:colOff>
      <xdr:row>8</xdr:row>
      <xdr:rowOff>336177</xdr:rowOff>
    </xdr:to>
    <xdr:sp macro="" textlink="">
      <xdr:nvSpPr>
        <xdr:cNvPr id="2" name="角丸四角形 1"/>
        <xdr:cNvSpPr/>
      </xdr:nvSpPr>
      <xdr:spPr>
        <a:xfrm>
          <a:off x="3077884" y="2155266"/>
          <a:ext cx="2624790" cy="855382"/>
        </a:xfrm>
        <a:prstGeom prst="roundRect">
          <a:avLst/>
        </a:prstGeom>
        <a:solidFill>
          <a:sysClr val="window" lastClr="FFFFFF"/>
        </a:solidFill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pPr algn="l">
            <a:lnSpc>
              <a:spcPts val="1200"/>
            </a:lnSpc>
          </a:pPr>
          <a:r>
            <a:rPr kumimoji="1" lang="ja-JP" altLang="en-US" sz="1100" spc="110" baseline="0">
              <a:solidFill>
                <a:srgbClr val="FF0000"/>
              </a:solidFill>
              <a:latin typeface="ＭＳ Ｐ明朝" pitchFamily="18" charset="-128"/>
              <a:ea typeface="ＭＳ Ｐ明朝" pitchFamily="18" charset="-128"/>
            </a:rPr>
            <a:t>主要な作目を３種目まで記入し</a:t>
          </a:r>
          <a:r>
            <a:rPr kumimoji="1" lang="en-US" altLang="ja-JP" sz="1100" spc="110" baseline="0">
              <a:solidFill>
                <a:srgbClr val="FF0000"/>
              </a:solidFill>
              <a:latin typeface="ＭＳ Ｐ明朝" pitchFamily="18" charset="-128"/>
              <a:ea typeface="ＭＳ Ｐ明朝" pitchFamily="18" charset="-128"/>
            </a:rPr>
            <a:t>,</a:t>
          </a:r>
          <a:r>
            <a:rPr kumimoji="1" lang="ja-JP" altLang="en-US" sz="1100" spc="110" baseline="0">
              <a:solidFill>
                <a:srgbClr val="FF0000"/>
              </a:solidFill>
              <a:latin typeface="ＭＳ Ｐ明朝" pitchFamily="18" charset="-128"/>
              <a:ea typeface="ＭＳ Ｐ明朝" pitchFamily="18" charset="-128"/>
            </a:rPr>
            <a:t>それ以外の作目は「その他」へ集約し売上高のみ記入する。</a:t>
          </a:r>
          <a:endParaRPr kumimoji="1" lang="en-US" altLang="ja-JP" sz="1100" spc="110" baseline="0">
            <a:solidFill>
              <a:srgbClr val="FF0000"/>
            </a:solidFill>
            <a:latin typeface="ＭＳ Ｐ明朝" pitchFamily="18" charset="-128"/>
            <a:ea typeface="ＭＳ Ｐ明朝" pitchFamily="18" charset="-128"/>
          </a:endParaRPr>
        </a:p>
        <a:p>
          <a:pPr algn="l">
            <a:lnSpc>
              <a:spcPts val="1200"/>
            </a:lnSpc>
          </a:pPr>
          <a:endParaRPr kumimoji="1" lang="en-US" altLang="ja-JP" sz="1100" spc="110" baseline="0">
            <a:solidFill>
              <a:srgbClr val="FF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4</xdr:col>
      <xdr:colOff>246530</xdr:colOff>
      <xdr:row>16</xdr:row>
      <xdr:rowOff>291354</xdr:rowOff>
    </xdr:from>
    <xdr:to>
      <xdr:col>6</xdr:col>
      <xdr:colOff>832357</xdr:colOff>
      <xdr:row>18</xdr:row>
      <xdr:rowOff>104054</xdr:rowOff>
    </xdr:to>
    <xdr:sp macro="" textlink="">
      <xdr:nvSpPr>
        <xdr:cNvPr id="3" name="右矢印 2"/>
        <xdr:cNvSpPr/>
      </xdr:nvSpPr>
      <xdr:spPr>
        <a:xfrm>
          <a:off x="3585883" y="5771030"/>
          <a:ext cx="2513239" cy="462642"/>
        </a:xfrm>
        <a:prstGeom prst="rightArrow">
          <a:avLst>
            <a:gd name="adj1" fmla="val 28333"/>
            <a:gd name="adj2" fmla="val 65192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4</xdr:col>
      <xdr:colOff>112059</xdr:colOff>
      <xdr:row>21</xdr:row>
      <xdr:rowOff>44822</xdr:rowOff>
    </xdr:from>
    <xdr:to>
      <xdr:col>6</xdr:col>
      <xdr:colOff>888386</xdr:colOff>
      <xdr:row>26</xdr:row>
      <xdr:rowOff>201706</xdr:rowOff>
    </xdr:to>
    <xdr:sp macro="" textlink="">
      <xdr:nvSpPr>
        <xdr:cNvPr id="4" name="角丸四角形 3"/>
        <xdr:cNvSpPr/>
      </xdr:nvSpPr>
      <xdr:spPr>
        <a:xfrm>
          <a:off x="3451412" y="7519146"/>
          <a:ext cx="2703739" cy="1781736"/>
        </a:xfrm>
        <a:prstGeom prst="roundRect">
          <a:avLst/>
        </a:prstGeom>
        <a:solidFill>
          <a:sysClr val="window" lastClr="FFFFFF"/>
        </a:solidFill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>
            <a:lnSpc>
              <a:spcPts val="1200"/>
            </a:lnSpc>
          </a:pPr>
          <a:r>
            <a:rPr kumimoji="1" lang="ja-JP" altLang="en-US" sz="1200" spc="110" baseline="0">
              <a:solidFill>
                <a:srgbClr val="FF0000"/>
              </a:solidFill>
              <a:latin typeface="ＭＳ Ｐ明朝" pitchFamily="18" charset="-128"/>
              <a:ea typeface="ＭＳ Ｐ明朝" pitchFamily="18" charset="-128"/>
            </a:rPr>
            <a:t>・規模拡大に応じた経費の増減を１～５年目へ記入する。「設備投資」欄は，資金計画書に沿った内容とする。経費項目は任意で追加・変更可。</a:t>
          </a:r>
          <a:endParaRPr kumimoji="1" lang="en-US" altLang="ja-JP" sz="1200" spc="110" baseline="0">
            <a:solidFill>
              <a:srgbClr val="FF0000"/>
            </a:solidFill>
            <a:latin typeface="ＭＳ Ｐ明朝" pitchFamily="18" charset="-128"/>
            <a:ea typeface="ＭＳ Ｐ明朝" pitchFamily="18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200" spc="110" baseline="0">
              <a:solidFill>
                <a:srgbClr val="FF0000"/>
              </a:solidFill>
              <a:latin typeface="ＭＳ Ｐ明朝" pitchFamily="18" charset="-128"/>
              <a:ea typeface="ＭＳ Ｐ明朝" pitchFamily="18" charset="-128"/>
            </a:rPr>
            <a:t>・雇用労賃は計画書３ページ目「雇用者」数及び最低賃金等の基準を考慮して記入する。</a:t>
          </a:r>
          <a:endParaRPr kumimoji="1" lang="en-US" altLang="ja-JP" sz="1200" spc="110" baseline="0">
            <a:solidFill>
              <a:srgbClr val="FF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4</xdr:col>
      <xdr:colOff>134471</xdr:colOff>
      <xdr:row>26</xdr:row>
      <xdr:rowOff>156884</xdr:rowOff>
    </xdr:from>
    <xdr:to>
      <xdr:col>6</xdr:col>
      <xdr:colOff>720298</xdr:colOff>
      <xdr:row>27</xdr:row>
      <xdr:rowOff>294554</xdr:rowOff>
    </xdr:to>
    <xdr:sp macro="" textlink="">
      <xdr:nvSpPr>
        <xdr:cNvPr id="5" name="右矢印 4"/>
        <xdr:cNvSpPr/>
      </xdr:nvSpPr>
      <xdr:spPr>
        <a:xfrm>
          <a:off x="3473824" y="9256060"/>
          <a:ext cx="2513239" cy="462641"/>
        </a:xfrm>
        <a:prstGeom prst="rightArrow">
          <a:avLst>
            <a:gd name="adj1" fmla="val 28333"/>
            <a:gd name="adj2" fmla="val 65192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44823</xdr:colOff>
      <xdr:row>31</xdr:row>
      <xdr:rowOff>33617</xdr:rowOff>
    </xdr:from>
    <xdr:to>
      <xdr:col>7</xdr:col>
      <xdr:colOff>904474</xdr:colOff>
      <xdr:row>31</xdr:row>
      <xdr:rowOff>481852</xdr:rowOff>
    </xdr:to>
    <xdr:sp macro="" textlink="">
      <xdr:nvSpPr>
        <xdr:cNvPr id="6" name="角丸四角形 5"/>
        <xdr:cNvSpPr/>
      </xdr:nvSpPr>
      <xdr:spPr>
        <a:xfrm>
          <a:off x="1501588" y="11306735"/>
          <a:ext cx="5633357" cy="448235"/>
        </a:xfrm>
        <a:prstGeom prst="roundRect">
          <a:avLst/>
        </a:prstGeom>
        <a:solidFill>
          <a:sysClr val="window" lastClr="FFFFFF"/>
        </a:solidFill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>
            <a:lnSpc>
              <a:spcPts val="1400"/>
            </a:lnSpc>
          </a:pPr>
          <a:r>
            <a:rPr kumimoji="1" lang="ja-JP" altLang="en-US" sz="1200" spc="110" baseline="0">
              <a:solidFill>
                <a:srgbClr val="FF0000"/>
              </a:solidFill>
              <a:latin typeface="ＭＳ Ｐ明朝" pitchFamily="18" charset="-128"/>
              <a:ea typeface="ＭＳ Ｐ明朝" pitchFamily="18" charset="-128"/>
            </a:rPr>
            <a:t>計画認定申請書内「年間農業所得」の金額と整合するように記入する。</a:t>
          </a:r>
          <a:endParaRPr kumimoji="1" lang="en-US" altLang="ja-JP" sz="1200" spc="110" baseline="0">
            <a:solidFill>
              <a:srgbClr val="FF0000"/>
            </a:solidFill>
            <a:latin typeface="ＭＳ Ｐ明朝" pitchFamily="18" charset="-128"/>
            <a:ea typeface="ＭＳ Ｐ明朝" pitchFamily="18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200" spc="110" baseline="0">
              <a:solidFill>
                <a:srgbClr val="FF0000"/>
              </a:solidFill>
              <a:latin typeface="ＭＳ Ｐ明朝" pitchFamily="18" charset="-128"/>
              <a:ea typeface="ＭＳ Ｐ明朝" pitchFamily="18" charset="-128"/>
            </a:rPr>
            <a:t>（現状の所得＝１年目，目標の所得＝５年目）</a:t>
          </a:r>
          <a:endParaRPr kumimoji="1" lang="en-US" altLang="ja-JP" sz="1200" spc="110" baseline="0">
            <a:solidFill>
              <a:srgbClr val="FF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5</xdr:row>
      <xdr:rowOff>257175</xdr:rowOff>
    </xdr:from>
    <xdr:to>
      <xdr:col>1</xdr:col>
      <xdr:colOff>609600</xdr:colOff>
      <xdr:row>5</xdr:row>
      <xdr:rowOff>257175</xdr:rowOff>
    </xdr:to>
    <xdr:cxnSp macro="">
      <xdr:nvCxnSpPr>
        <xdr:cNvPr id="2" name="直線コネクタ 1"/>
        <xdr:cNvCxnSpPr/>
      </xdr:nvCxnSpPr>
      <xdr:spPr>
        <a:xfrm>
          <a:off x="1571625" y="1428750"/>
          <a:ext cx="41910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171450</xdr:colOff>
      <xdr:row>5</xdr:row>
      <xdr:rowOff>247650</xdr:rowOff>
    </xdr:from>
    <xdr:to>
      <xdr:col>5</xdr:col>
      <xdr:colOff>238125</xdr:colOff>
      <xdr:row>5</xdr:row>
      <xdr:rowOff>247650</xdr:rowOff>
    </xdr:to>
    <xdr:cxnSp macro="">
      <xdr:nvCxnSpPr>
        <xdr:cNvPr id="3" name="直線コネクタ 2"/>
        <xdr:cNvCxnSpPr/>
      </xdr:nvCxnSpPr>
      <xdr:spPr>
        <a:xfrm>
          <a:off x="3438525" y="1419225"/>
          <a:ext cx="695325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291353</xdr:colOff>
      <xdr:row>0</xdr:row>
      <xdr:rowOff>44824</xdr:rowOff>
    </xdr:from>
    <xdr:to>
      <xdr:col>13</xdr:col>
      <xdr:colOff>1299774</xdr:colOff>
      <xdr:row>1</xdr:row>
      <xdr:rowOff>340616</xdr:rowOff>
    </xdr:to>
    <xdr:sp macro="" textlink="">
      <xdr:nvSpPr>
        <xdr:cNvPr id="4" name="角丸四角形 3"/>
        <xdr:cNvSpPr/>
      </xdr:nvSpPr>
      <xdr:spPr>
        <a:xfrm>
          <a:off x="8572500" y="44824"/>
          <a:ext cx="1635950" cy="463880"/>
        </a:xfrm>
        <a:prstGeom prst="roundRect">
          <a:avLst/>
        </a:prstGeom>
        <a:noFill/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2400">
              <a:solidFill>
                <a:srgbClr val="FF0000"/>
              </a:solidFill>
              <a:latin typeface="ＭＳ Ｐ明朝" pitchFamily="18" charset="-128"/>
              <a:ea typeface="ＭＳ Ｐ明朝" pitchFamily="18" charset="-128"/>
            </a:rPr>
            <a:t>記</a:t>
          </a:r>
          <a:r>
            <a:rPr kumimoji="1" lang="ja-JP" altLang="en-US" sz="2400" baseline="0">
              <a:solidFill>
                <a:srgbClr val="FF0000"/>
              </a:solidFill>
              <a:latin typeface="ＭＳ Ｐ明朝" pitchFamily="18" charset="-128"/>
              <a:ea typeface="ＭＳ Ｐ明朝" pitchFamily="18" charset="-128"/>
            </a:rPr>
            <a:t> </a:t>
          </a:r>
          <a:r>
            <a:rPr kumimoji="1" lang="ja-JP" altLang="en-US" sz="2400">
              <a:solidFill>
                <a:srgbClr val="FF0000"/>
              </a:solidFill>
              <a:latin typeface="ＭＳ Ｐ明朝" pitchFamily="18" charset="-128"/>
              <a:ea typeface="ＭＳ Ｐ明朝" pitchFamily="18" charset="-128"/>
            </a:rPr>
            <a:t>載 例</a:t>
          </a:r>
        </a:p>
      </xdr:txBody>
    </xdr:sp>
    <xdr:clientData/>
  </xdr:twoCellAnchor>
  <xdr:twoCellAnchor>
    <xdr:from>
      <xdr:col>1</xdr:col>
      <xdr:colOff>190500</xdr:colOff>
      <xdr:row>5</xdr:row>
      <xdr:rowOff>246529</xdr:rowOff>
    </xdr:from>
    <xdr:to>
      <xdr:col>2</xdr:col>
      <xdr:colOff>549088</xdr:colOff>
      <xdr:row>5</xdr:row>
      <xdr:rowOff>257175</xdr:rowOff>
    </xdr:to>
    <xdr:cxnSp macro="">
      <xdr:nvCxnSpPr>
        <xdr:cNvPr id="6" name="直線コネクタ 5"/>
        <xdr:cNvCxnSpPr/>
      </xdr:nvCxnSpPr>
      <xdr:spPr>
        <a:xfrm flipV="1">
          <a:off x="1571625" y="1418104"/>
          <a:ext cx="987238" cy="10646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171450</xdr:colOff>
      <xdr:row>5</xdr:row>
      <xdr:rowOff>246529</xdr:rowOff>
    </xdr:from>
    <xdr:to>
      <xdr:col>6</xdr:col>
      <xdr:colOff>168088</xdr:colOff>
      <xdr:row>5</xdr:row>
      <xdr:rowOff>247650</xdr:rowOff>
    </xdr:to>
    <xdr:cxnSp macro="">
      <xdr:nvCxnSpPr>
        <xdr:cNvPr id="7" name="直線コネクタ 6"/>
        <xdr:cNvCxnSpPr/>
      </xdr:nvCxnSpPr>
      <xdr:spPr>
        <a:xfrm flipV="1">
          <a:off x="3438525" y="1418104"/>
          <a:ext cx="1253938" cy="1121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291353</xdr:colOff>
      <xdr:row>0</xdr:row>
      <xdr:rowOff>44824</xdr:rowOff>
    </xdr:from>
    <xdr:to>
      <xdr:col>13</xdr:col>
      <xdr:colOff>1299774</xdr:colOff>
      <xdr:row>1</xdr:row>
      <xdr:rowOff>340616</xdr:rowOff>
    </xdr:to>
    <xdr:sp macro="" textlink="">
      <xdr:nvSpPr>
        <xdr:cNvPr id="8" name="角丸四角形 7"/>
        <xdr:cNvSpPr/>
      </xdr:nvSpPr>
      <xdr:spPr>
        <a:xfrm>
          <a:off x="8587628" y="44824"/>
          <a:ext cx="1637071" cy="467242"/>
        </a:xfrm>
        <a:prstGeom prst="roundRect">
          <a:avLst/>
        </a:prstGeom>
        <a:noFill/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2400">
              <a:solidFill>
                <a:srgbClr val="FF0000"/>
              </a:solidFill>
              <a:latin typeface="ＭＳ Ｐ明朝" pitchFamily="18" charset="-128"/>
              <a:ea typeface="ＭＳ Ｐ明朝" pitchFamily="18" charset="-128"/>
            </a:rPr>
            <a:t>記</a:t>
          </a:r>
          <a:r>
            <a:rPr kumimoji="1" lang="ja-JP" altLang="en-US" sz="2400" baseline="0">
              <a:solidFill>
                <a:srgbClr val="FF0000"/>
              </a:solidFill>
              <a:latin typeface="ＭＳ Ｐ明朝" pitchFamily="18" charset="-128"/>
              <a:ea typeface="ＭＳ Ｐ明朝" pitchFamily="18" charset="-128"/>
            </a:rPr>
            <a:t> </a:t>
          </a:r>
          <a:r>
            <a:rPr kumimoji="1" lang="ja-JP" altLang="en-US" sz="2400">
              <a:solidFill>
                <a:srgbClr val="FF0000"/>
              </a:solidFill>
              <a:latin typeface="ＭＳ Ｐ明朝" pitchFamily="18" charset="-128"/>
              <a:ea typeface="ＭＳ Ｐ明朝" pitchFamily="18" charset="-128"/>
            </a:rPr>
            <a:t>載 例</a:t>
          </a:r>
        </a:p>
      </xdr:txBody>
    </xdr:sp>
    <xdr:clientData/>
  </xdr:twoCellAnchor>
  <xdr:twoCellAnchor>
    <xdr:from>
      <xdr:col>6</xdr:col>
      <xdr:colOff>403411</xdr:colOff>
      <xdr:row>8</xdr:row>
      <xdr:rowOff>313765</xdr:rowOff>
    </xdr:from>
    <xdr:to>
      <xdr:col>12</xdr:col>
      <xdr:colOff>224118</xdr:colOff>
      <xdr:row>8</xdr:row>
      <xdr:rowOff>313765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E615218B-8732-4651-B840-4E89CBD19C1F}"/>
            </a:ext>
          </a:extLst>
        </xdr:cNvPr>
        <xdr:cNvCxnSpPr/>
      </xdr:nvCxnSpPr>
      <xdr:spPr>
        <a:xfrm>
          <a:off x="4927786" y="2485465"/>
          <a:ext cx="3592607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470647</xdr:colOff>
      <xdr:row>8</xdr:row>
      <xdr:rowOff>235324</xdr:rowOff>
    </xdr:from>
    <xdr:to>
      <xdr:col>3</xdr:col>
      <xdr:colOff>179294</xdr:colOff>
      <xdr:row>8</xdr:row>
      <xdr:rowOff>235324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F3929CE8-AA66-4486-9311-0AD137AB6B59}"/>
            </a:ext>
          </a:extLst>
        </xdr:cNvPr>
        <xdr:cNvCxnSpPr/>
      </xdr:nvCxnSpPr>
      <xdr:spPr>
        <a:xfrm>
          <a:off x="1851772" y="2407024"/>
          <a:ext cx="965947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201706</xdr:colOff>
      <xdr:row>8</xdr:row>
      <xdr:rowOff>156882</xdr:rowOff>
    </xdr:from>
    <xdr:to>
      <xdr:col>12</xdr:col>
      <xdr:colOff>134471</xdr:colOff>
      <xdr:row>8</xdr:row>
      <xdr:rowOff>156882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44233C3D-EAAF-475B-9F94-AE9DC6ED58F4}"/>
            </a:ext>
          </a:extLst>
        </xdr:cNvPr>
        <xdr:cNvCxnSpPr/>
      </xdr:nvCxnSpPr>
      <xdr:spPr>
        <a:xfrm>
          <a:off x="7869331" y="2328582"/>
          <a:ext cx="561415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450476</xdr:colOff>
      <xdr:row>11</xdr:row>
      <xdr:rowOff>170329</xdr:rowOff>
    </xdr:from>
    <xdr:to>
      <xdr:col>9</xdr:col>
      <xdr:colOff>219635</xdr:colOff>
      <xdr:row>11</xdr:row>
      <xdr:rowOff>174811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7745E1C7-4E4B-4ED0-9C2C-5524CEB591D8}"/>
            </a:ext>
          </a:extLst>
        </xdr:cNvPr>
        <xdr:cNvCxnSpPr/>
      </xdr:nvCxnSpPr>
      <xdr:spPr>
        <a:xfrm>
          <a:off x="6232151" y="3342154"/>
          <a:ext cx="397809" cy="4482"/>
        </a:xfrm>
        <a:prstGeom prst="line">
          <a:avLst/>
        </a:prstGeom>
        <a:ln w="63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438978</xdr:colOff>
      <xdr:row>11</xdr:row>
      <xdr:rowOff>157369</xdr:rowOff>
    </xdr:from>
    <xdr:to>
      <xdr:col>8</xdr:col>
      <xdr:colOff>215348</xdr:colOff>
      <xdr:row>11</xdr:row>
      <xdr:rowOff>157369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BF8E0F93-B161-44B2-83EB-0E841A3BEC33}"/>
            </a:ext>
          </a:extLst>
        </xdr:cNvPr>
        <xdr:cNvCxnSpPr/>
      </xdr:nvCxnSpPr>
      <xdr:spPr>
        <a:xfrm>
          <a:off x="2448753" y="3329194"/>
          <a:ext cx="3548270" cy="0"/>
        </a:xfrm>
        <a:prstGeom prst="line">
          <a:avLst/>
        </a:prstGeom>
        <a:ln w="63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423679</xdr:colOff>
      <xdr:row>11</xdr:row>
      <xdr:rowOff>168380</xdr:rowOff>
    </xdr:from>
    <xdr:to>
      <xdr:col>2</xdr:col>
      <xdr:colOff>192838</xdr:colOff>
      <xdr:row>11</xdr:row>
      <xdr:rowOff>172862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2EF99BD9-B747-402B-BAEC-3083E8CEC042}"/>
            </a:ext>
          </a:extLst>
        </xdr:cNvPr>
        <xdr:cNvCxnSpPr/>
      </xdr:nvCxnSpPr>
      <xdr:spPr>
        <a:xfrm>
          <a:off x="1804804" y="3340205"/>
          <a:ext cx="397809" cy="4482"/>
        </a:xfrm>
        <a:prstGeom prst="line">
          <a:avLst/>
        </a:prstGeom>
        <a:ln w="63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347382</xdr:colOff>
      <xdr:row>1</xdr:row>
      <xdr:rowOff>145677</xdr:rowOff>
    </xdr:from>
    <xdr:to>
      <xdr:col>11</xdr:col>
      <xdr:colOff>33618</xdr:colOff>
      <xdr:row>3</xdr:row>
      <xdr:rowOff>112060</xdr:rowOff>
    </xdr:to>
    <xdr:sp macro="" textlink="">
      <xdr:nvSpPr>
        <xdr:cNvPr id="15" name="角丸四角形 14"/>
        <xdr:cNvSpPr/>
      </xdr:nvSpPr>
      <xdr:spPr>
        <a:xfrm>
          <a:off x="1728507" y="317127"/>
          <a:ext cx="5972736" cy="528358"/>
        </a:xfrm>
        <a:prstGeom prst="roundRect">
          <a:avLst/>
        </a:prstGeom>
        <a:solidFill>
          <a:sysClr val="window" lastClr="FFFFFF"/>
        </a:solidFill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>
            <a:lnSpc>
              <a:spcPts val="1400"/>
            </a:lnSpc>
          </a:pPr>
          <a:r>
            <a:rPr kumimoji="1" lang="ja-JP" altLang="en-US" sz="1200" spc="110" baseline="0">
              <a:solidFill>
                <a:srgbClr val="FF0000"/>
              </a:solidFill>
              <a:latin typeface="ＭＳ Ｐ明朝" pitchFamily="18" charset="-128"/>
              <a:ea typeface="ＭＳ Ｐ明朝" pitchFamily="18" charset="-128"/>
            </a:rPr>
            <a:t>経営全体における</a:t>
          </a:r>
          <a:r>
            <a:rPr kumimoji="1" lang="ja-JP" altLang="en-US" sz="1200" b="1" spc="110" baseline="0">
              <a:solidFill>
                <a:srgbClr val="FF0000"/>
              </a:solidFill>
              <a:latin typeface="ＭＳ Ｐ明朝" pitchFamily="18" charset="-128"/>
              <a:ea typeface="ＭＳ Ｐ明朝" pitchFamily="18" charset="-128"/>
            </a:rPr>
            <a:t>５年目（目標年）</a:t>
          </a:r>
          <a:r>
            <a:rPr kumimoji="1" lang="ja-JP" altLang="en-US" sz="1200" spc="110" baseline="0">
              <a:solidFill>
                <a:srgbClr val="FF0000"/>
              </a:solidFill>
              <a:latin typeface="ＭＳ Ｐ明朝" pitchFamily="18" charset="-128"/>
              <a:ea typeface="ＭＳ Ｐ明朝" pitchFamily="18" charset="-128"/>
            </a:rPr>
            <a:t>の労働時間を記入する。（計画書１ページ目の年間労働時間については，申請者１人分の労働時間を記入する。）</a:t>
          </a:r>
          <a:endParaRPr kumimoji="1" lang="en-US" altLang="ja-JP" sz="1200" spc="110" baseline="0">
            <a:solidFill>
              <a:srgbClr val="FF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739587</xdr:colOff>
      <xdr:row>39</xdr:row>
      <xdr:rowOff>0</xdr:rowOff>
    </xdr:from>
    <xdr:to>
      <xdr:col>3</xdr:col>
      <xdr:colOff>481851</xdr:colOff>
      <xdr:row>41</xdr:row>
      <xdr:rowOff>56029</xdr:rowOff>
    </xdr:to>
    <xdr:cxnSp macro="">
      <xdr:nvCxnSpPr>
        <xdr:cNvPr id="2" name="カギ線コネクタ 1"/>
        <xdr:cNvCxnSpPr/>
      </xdr:nvCxnSpPr>
      <xdr:spPr>
        <a:xfrm>
          <a:off x="2196912" y="10582275"/>
          <a:ext cx="1075764" cy="627529"/>
        </a:xfrm>
        <a:prstGeom prst="bentConnector3">
          <a:avLst>
            <a:gd name="adj1" fmla="val 2083"/>
          </a:avLst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454397</xdr:colOff>
      <xdr:row>40</xdr:row>
      <xdr:rowOff>78441</xdr:rowOff>
    </xdr:from>
    <xdr:to>
      <xdr:col>7</xdr:col>
      <xdr:colOff>562535</xdr:colOff>
      <xdr:row>42</xdr:row>
      <xdr:rowOff>47065</xdr:rowOff>
    </xdr:to>
    <xdr:sp macro="" textlink="">
      <xdr:nvSpPr>
        <xdr:cNvPr id="3" name="角丸四角形 2"/>
        <xdr:cNvSpPr/>
      </xdr:nvSpPr>
      <xdr:spPr>
        <a:xfrm>
          <a:off x="3245222" y="11060766"/>
          <a:ext cx="4261038" cy="311524"/>
        </a:xfrm>
        <a:prstGeom prst="roundRect">
          <a:avLst/>
        </a:prstGeom>
        <a:noFill/>
        <a:ln w="158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ＭＳ Ｐ明朝" pitchFamily="18" charset="-128"/>
              <a:ea typeface="ＭＳ Ｐ明朝" pitchFamily="18" charset="-128"/>
            </a:rPr>
            <a:t>上記３品目は売上高のみを合算してその他へ記載</a:t>
          </a:r>
        </a:p>
      </xdr:txBody>
    </xdr:sp>
    <xdr:clientData/>
  </xdr:twoCellAnchor>
  <xdr:twoCellAnchor>
    <xdr:from>
      <xdr:col>6</xdr:col>
      <xdr:colOff>180975</xdr:colOff>
      <xdr:row>0</xdr:row>
      <xdr:rowOff>161925</xdr:rowOff>
    </xdr:from>
    <xdr:to>
      <xdr:col>7</xdr:col>
      <xdr:colOff>868507</xdr:colOff>
      <xdr:row>3</xdr:row>
      <xdr:rowOff>21648</xdr:rowOff>
    </xdr:to>
    <xdr:sp macro="" textlink="">
      <xdr:nvSpPr>
        <xdr:cNvPr id="4" name="角丸四角形 3"/>
        <xdr:cNvSpPr/>
      </xdr:nvSpPr>
      <xdr:spPr>
        <a:xfrm>
          <a:off x="6086475" y="161925"/>
          <a:ext cx="1725757" cy="469323"/>
        </a:xfrm>
        <a:prstGeom prst="roundRect">
          <a:avLst/>
        </a:prstGeom>
        <a:noFill/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2400">
              <a:solidFill>
                <a:srgbClr val="FF0000"/>
              </a:solidFill>
              <a:latin typeface="ＭＳ Ｐ明朝" pitchFamily="18" charset="-128"/>
              <a:ea typeface="ＭＳ Ｐ明朝" pitchFamily="18" charset="-128"/>
            </a:rPr>
            <a:t>記</a:t>
          </a:r>
          <a:r>
            <a:rPr kumimoji="1" lang="ja-JP" altLang="en-US" sz="2400" baseline="0">
              <a:solidFill>
                <a:srgbClr val="FF0000"/>
              </a:solidFill>
              <a:latin typeface="ＭＳ Ｐ明朝" pitchFamily="18" charset="-128"/>
              <a:ea typeface="ＭＳ Ｐ明朝" pitchFamily="18" charset="-128"/>
            </a:rPr>
            <a:t> </a:t>
          </a:r>
          <a:r>
            <a:rPr kumimoji="1" lang="ja-JP" altLang="en-US" sz="2400">
              <a:solidFill>
                <a:srgbClr val="FF0000"/>
              </a:solidFill>
              <a:latin typeface="ＭＳ Ｐ明朝" pitchFamily="18" charset="-128"/>
              <a:ea typeface="ＭＳ Ｐ明朝" pitchFamily="18" charset="-128"/>
            </a:rPr>
            <a:t>載 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32"/>
  <sheetViews>
    <sheetView tabSelected="1" view="pageBreakPreview" zoomScale="85" zoomScaleNormal="85" zoomScaleSheetLayoutView="85" workbookViewId="0">
      <selection activeCell="E29" sqref="E29"/>
    </sheetView>
  </sheetViews>
  <sheetFormatPr defaultColWidth="9" defaultRowHeight="13.5" x14ac:dyDescent="0.15"/>
  <cols>
    <col min="1" max="1" width="6.375" style="4" customWidth="1"/>
    <col min="2" max="2" width="12.75" style="4" customWidth="1"/>
    <col min="3" max="3" width="12" style="4" customWidth="1"/>
    <col min="4" max="7" width="12.625" style="4" customWidth="1"/>
    <col min="8" max="8" width="12.625" style="5" customWidth="1"/>
    <col min="9" max="16384" width="9" style="4"/>
  </cols>
  <sheetData>
    <row r="1" spans="1:8" x14ac:dyDescent="0.15">
      <c r="A1" s="4" t="s">
        <v>8</v>
      </c>
    </row>
    <row r="2" spans="1:8" ht="23.25" customHeight="1" x14ac:dyDescent="0.15"/>
    <row r="3" spans="1:8" ht="17.25" x14ac:dyDescent="0.15">
      <c r="A3" s="87" t="s">
        <v>9</v>
      </c>
      <c r="B3" s="87"/>
      <c r="C3" s="87"/>
      <c r="D3" s="87"/>
      <c r="E3" s="87"/>
      <c r="F3" s="87"/>
      <c r="G3" s="87"/>
      <c r="H3" s="87"/>
    </row>
    <row r="4" spans="1:8" ht="32.25" customHeight="1" x14ac:dyDescent="0.15">
      <c r="A4" s="44"/>
      <c r="B4" s="44"/>
      <c r="C4" s="44"/>
      <c r="D4" s="44"/>
      <c r="E4" s="44"/>
      <c r="F4" s="44"/>
      <c r="G4" s="44"/>
      <c r="H4" s="45" t="s">
        <v>45</v>
      </c>
    </row>
    <row r="5" spans="1:8" ht="21" customHeight="1" x14ac:dyDescent="0.15">
      <c r="A5" s="86"/>
      <c r="B5" s="86"/>
      <c r="C5" s="86"/>
      <c r="D5" s="71" t="s">
        <v>50</v>
      </c>
      <c r="E5" s="71"/>
      <c r="F5" s="71"/>
      <c r="G5" s="71"/>
      <c r="H5" s="71"/>
    </row>
    <row r="6" spans="1:8" ht="54.75" customHeight="1" x14ac:dyDescent="0.15">
      <c r="A6" s="86"/>
      <c r="B6" s="86"/>
      <c r="C6" s="86"/>
      <c r="D6" s="58" t="s">
        <v>51</v>
      </c>
      <c r="E6" s="58" t="s">
        <v>52</v>
      </c>
      <c r="F6" s="58" t="s">
        <v>53</v>
      </c>
      <c r="G6" s="58" t="s">
        <v>54</v>
      </c>
      <c r="H6" s="58" t="s">
        <v>55</v>
      </c>
    </row>
    <row r="7" spans="1:8" ht="25.5" customHeight="1" x14ac:dyDescent="0.15">
      <c r="A7" s="79" t="s">
        <v>7</v>
      </c>
      <c r="B7" s="78" t="s">
        <v>59</v>
      </c>
      <c r="C7" s="24" t="s">
        <v>0</v>
      </c>
      <c r="D7" s="26"/>
      <c r="E7" s="26"/>
      <c r="F7" s="26"/>
      <c r="G7" s="26"/>
      <c r="H7" s="27"/>
    </row>
    <row r="8" spans="1:8" ht="25.5" customHeight="1" x14ac:dyDescent="0.15">
      <c r="A8" s="79"/>
      <c r="B8" s="88"/>
      <c r="C8" s="24" t="s">
        <v>1</v>
      </c>
      <c r="D8" s="28"/>
      <c r="E8" s="28"/>
      <c r="F8" s="28"/>
      <c r="G8" s="28"/>
      <c r="H8" s="29"/>
    </row>
    <row r="9" spans="1:8" ht="30" customHeight="1" x14ac:dyDescent="0.15">
      <c r="A9" s="79"/>
      <c r="B9" s="74"/>
      <c r="C9" s="24" t="s">
        <v>48</v>
      </c>
      <c r="D9" s="8"/>
      <c r="E9" s="8"/>
      <c r="F9" s="8"/>
      <c r="G9" s="8"/>
      <c r="H9" s="42"/>
    </row>
    <row r="10" spans="1:8" ht="25.5" customHeight="1" x14ac:dyDescent="0.15">
      <c r="A10" s="79"/>
      <c r="B10" s="89"/>
      <c r="C10" s="24" t="s">
        <v>0</v>
      </c>
      <c r="D10" s="26"/>
      <c r="E10" s="26"/>
      <c r="F10" s="26"/>
      <c r="G10" s="26"/>
      <c r="H10" s="27"/>
    </row>
    <row r="11" spans="1:8" ht="25.5" customHeight="1" x14ac:dyDescent="0.15">
      <c r="A11" s="79"/>
      <c r="B11" s="89"/>
      <c r="C11" s="24" t="s">
        <v>1</v>
      </c>
      <c r="D11" s="28"/>
      <c r="E11" s="28"/>
      <c r="F11" s="28"/>
      <c r="G11" s="28"/>
      <c r="H11" s="29"/>
    </row>
    <row r="12" spans="1:8" ht="30" customHeight="1" x14ac:dyDescent="0.15">
      <c r="A12" s="79"/>
      <c r="B12" s="89"/>
      <c r="C12" s="54" t="s">
        <v>48</v>
      </c>
      <c r="D12" s="8"/>
      <c r="E12" s="8"/>
      <c r="F12" s="8"/>
      <c r="G12" s="8"/>
      <c r="H12" s="42"/>
    </row>
    <row r="13" spans="1:8" ht="25.5" customHeight="1" x14ac:dyDescent="0.15">
      <c r="A13" s="79"/>
      <c r="B13" s="89"/>
      <c r="C13" s="24" t="s">
        <v>0</v>
      </c>
      <c r="D13" s="26"/>
      <c r="E13" s="26"/>
      <c r="F13" s="26"/>
      <c r="G13" s="26"/>
      <c r="H13" s="27"/>
    </row>
    <row r="14" spans="1:8" ht="25.5" customHeight="1" x14ac:dyDescent="0.15">
      <c r="A14" s="79"/>
      <c r="B14" s="89"/>
      <c r="C14" s="24" t="s">
        <v>1</v>
      </c>
      <c r="D14" s="28"/>
      <c r="E14" s="28"/>
      <c r="F14" s="28"/>
      <c r="G14" s="28"/>
      <c r="H14" s="29"/>
    </row>
    <row r="15" spans="1:8" ht="30" customHeight="1" x14ac:dyDescent="0.15">
      <c r="A15" s="79"/>
      <c r="B15" s="89"/>
      <c r="C15" s="54" t="s">
        <v>48</v>
      </c>
      <c r="D15" s="8"/>
      <c r="E15" s="8"/>
      <c r="F15" s="8"/>
      <c r="G15" s="8"/>
      <c r="H15" s="42"/>
    </row>
    <row r="16" spans="1:8" ht="25.5" customHeight="1" x14ac:dyDescent="0.15">
      <c r="A16" s="79"/>
      <c r="B16" s="24" t="s">
        <v>2</v>
      </c>
      <c r="C16" s="24"/>
      <c r="D16" s="8"/>
      <c r="E16" s="8"/>
      <c r="F16" s="8"/>
      <c r="G16" s="8"/>
      <c r="H16" s="42"/>
    </row>
    <row r="17" spans="1:8" ht="25.5" customHeight="1" thickBot="1" x14ac:dyDescent="0.2">
      <c r="A17" s="78" t="s">
        <v>74</v>
      </c>
      <c r="B17" s="78"/>
      <c r="C17" s="78"/>
      <c r="D17" s="9"/>
      <c r="E17" s="9"/>
      <c r="F17" s="9"/>
      <c r="G17" s="9"/>
      <c r="H17" s="9"/>
    </row>
    <row r="18" spans="1:8" ht="25.5" customHeight="1" thickBot="1" x14ac:dyDescent="0.2">
      <c r="A18" s="72" t="s">
        <v>49</v>
      </c>
      <c r="B18" s="73"/>
      <c r="C18" s="73"/>
      <c r="D18" s="46">
        <f>D9+D12+D15+D16</f>
        <v>0</v>
      </c>
      <c r="E18" s="46">
        <f>E9+E12+E15+E16</f>
        <v>0</v>
      </c>
      <c r="F18" s="46">
        <f>F9+F12+F15+F16</f>
        <v>0</v>
      </c>
      <c r="G18" s="46">
        <f>G9+G12+G15+G16</f>
        <v>0</v>
      </c>
      <c r="H18" s="47">
        <f>H9+H12+H15+H16</f>
        <v>0</v>
      </c>
    </row>
    <row r="19" spans="1:8" ht="25.5" customHeight="1" x14ac:dyDescent="0.15">
      <c r="D19" s="10"/>
      <c r="E19" s="10"/>
      <c r="F19" s="10"/>
      <c r="G19" s="10"/>
    </row>
    <row r="20" spans="1:8" ht="25.5" customHeight="1" x14ac:dyDescent="0.15">
      <c r="A20" s="86"/>
      <c r="B20" s="86"/>
      <c r="C20" s="86"/>
      <c r="D20" s="71" t="s">
        <v>50</v>
      </c>
      <c r="E20" s="71"/>
      <c r="F20" s="71"/>
      <c r="G20" s="71"/>
      <c r="H20" s="71"/>
    </row>
    <row r="21" spans="1:8" ht="54.75" customHeight="1" x14ac:dyDescent="0.15">
      <c r="A21" s="86"/>
      <c r="B21" s="86"/>
      <c r="C21" s="86"/>
      <c r="D21" s="58" t="s">
        <v>51</v>
      </c>
      <c r="E21" s="58" t="s">
        <v>52</v>
      </c>
      <c r="F21" s="58" t="s">
        <v>53</v>
      </c>
      <c r="G21" s="58" t="s">
        <v>54</v>
      </c>
      <c r="H21" s="58" t="s">
        <v>55</v>
      </c>
    </row>
    <row r="22" spans="1:8" ht="25.5" customHeight="1" x14ac:dyDescent="0.15">
      <c r="A22" s="79" t="s">
        <v>47</v>
      </c>
      <c r="B22" s="81" t="s">
        <v>3</v>
      </c>
      <c r="C22" s="81"/>
      <c r="D22" s="11"/>
      <c r="E22" s="11"/>
      <c r="F22" s="11"/>
      <c r="G22" s="8"/>
      <c r="H22" s="42"/>
    </row>
    <row r="23" spans="1:8" ht="25.5" customHeight="1" x14ac:dyDescent="0.15">
      <c r="A23" s="79"/>
      <c r="B23" s="81" t="s">
        <v>4</v>
      </c>
      <c r="C23" s="81"/>
      <c r="D23" s="11"/>
      <c r="E23" s="11"/>
      <c r="F23" s="11"/>
      <c r="G23" s="8"/>
      <c r="H23" s="42"/>
    </row>
    <row r="24" spans="1:8" ht="25.5" customHeight="1" x14ac:dyDescent="0.15">
      <c r="A24" s="79"/>
      <c r="B24" s="81" t="s">
        <v>5</v>
      </c>
      <c r="C24" s="81"/>
      <c r="D24" s="11"/>
      <c r="E24" s="11"/>
      <c r="F24" s="11"/>
      <c r="G24" s="8"/>
      <c r="H24" s="42"/>
    </row>
    <row r="25" spans="1:8" ht="25.5" customHeight="1" x14ac:dyDescent="0.15">
      <c r="A25" s="79"/>
      <c r="B25" s="81" t="s">
        <v>6</v>
      </c>
      <c r="C25" s="81"/>
      <c r="D25" s="11"/>
      <c r="E25" s="11"/>
      <c r="F25" s="11"/>
      <c r="G25" s="8"/>
      <c r="H25" s="42"/>
    </row>
    <row r="26" spans="1:8" ht="25.5" customHeight="1" x14ac:dyDescent="0.15">
      <c r="A26" s="79"/>
      <c r="B26" s="82"/>
      <c r="C26" s="83"/>
      <c r="D26" s="11"/>
      <c r="E26" s="11"/>
      <c r="F26" s="11"/>
      <c r="G26" s="8"/>
      <c r="H26" s="42"/>
    </row>
    <row r="27" spans="1:8" ht="25.5" customHeight="1" thickBot="1" x14ac:dyDescent="0.2">
      <c r="A27" s="80"/>
      <c r="B27" s="84"/>
      <c r="C27" s="85"/>
      <c r="D27" s="12"/>
      <c r="E27" s="12"/>
      <c r="F27" s="12"/>
      <c r="G27" s="9"/>
      <c r="H27" s="43"/>
    </row>
    <row r="28" spans="1:8" ht="25.5" customHeight="1" thickBot="1" x14ac:dyDescent="0.2">
      <c r="A28" s="72" t="s">
        <v>58</v>
      </c>
      <c r="B28" s="73"/>
      <c r="C28" s="73"/>
      <c r="D28" s="48">
        <f>SUM(D22:D27)</f>
        <v>0</v>
      </c>
      <c r="E28" s="48">
        <f>SUM(E22:E27)</f>
        <v>0</v>
      </c>
      <c r="F28" s="48">
        <f>SUM(F22:F27)</f>
        <v>0</v>
      </c>
      <c r="G28" s="48">
        <f>SUM(G22:G27)</f>
        <v>0</v>
      </c>
      <c r="H28" s="48">
        <f>SUM(H22:H27)</f>
        <v>0</v>
      </c>
    </row>
    <row r="29" spans="1:8" ht="69" customHeight="1" x14ac:dyDescent="0.15">
      <c r="A29" s="74" t="s">
        <v>57</v>
      </c>
      <c r="B29" s="74"/>
      <c r="C29" s="74"/>
      <c r="D29" s="1"/>
      <c r="E29" s="1"/>
      <c r="F29" s="1"/>
      <c r="G29" s="1"/>
      <c r="H29" s="6"/>
    </row>
    <row r="30" spans="1:8" ht="25.5" customHeight="1" thickBot="1" x14ac:dyDescent="0.2">
      <c r="A30" s="2"/>
      <c r="B30" s="2"/>
      <c r="C30" s="2"/>
      <c r="D30" s="3"/>
      <c r="E30" s="3"/>
      <c r="F30" s="3"/>
      <c r="G30" s="3"/>
      <c r="H30" s="7"/>
    </row>
    <row r="31" spans="1:8" ht="25.5" customHeight="1" thickBot="1" x14ac:dyDescent="0.2">
      <c r="A31" s="75" t="s">
        <v>56</v>
      </c>
      <c r="B31" s="76"/>
      <c r="C31" s="77"/>
      <c r="D31" s="49">
        <f>D18-D28</f>
        <v>0</v>
      </c>
      <c r="E31" s="49">
        <f>E18-E28</f>
        <v>0</v>
      </c>
      <c r="F31" s="49">
        <f>F18-F28</f>
        <v>0</v>
      </c>
      <c r="G31" s="49">
        <f>G18-G28</f>
        <v>0</v>
      </c>
      <c r="H31" s="49">
        <f>H18-H28</f>
        <v>0</v>
      </c>
    </row>
    <row r="32" spans="1:8" ht="32.25" customHeight="1" x14ac:dyDescent="0.15">
      <c r="A32" s="57"/>
      <c r="B32" s="70" t="s">
        <v>106</v>
      </c>
      <c r="C32" s="70"/>
      <c r="D32" s="70"/>
      <c r="E32" s="70"/>
      <c r="F32" s="70"/>
      <c r="G32" s="70"/>
      <c r="H32" s="70"/>
    </row>
  </sheetData>
  <mergeCells count="22">
    <mergeCell ref="A3:H3"/>
    <mergeCell ref="A7:A16"/>
    <mergeCell ref="B7:B9"/>
    <mergeCell ref="B10:B12"/>
    <mergeCell ref="B13:B15"/>
    <mergeCell ref="D5:H5"/>
    <mergeCell ref="A5:C6"/>
    <mergeCell ref="A17:C17"/>
    <mergeCell ref="A18:C18"/>
    <mergeCell ref="A22:A27"/>
    <mergeCell ref="B22:C22"/>
    <mergeCell ref="B23:C23"/>
    <mergeCell ref="B24:C24"/>
    <mergeCell ref="B25:C25"/>
    <mergeCell ref="B26:C26"/>
    <mergeCell ref="B27:C27"/>
    <mergeCell ref="A20:C21"/>
    <mergeCell ref="B32:H32"/>
    <mergeCell ref="D20:H20"/>
    <mergeCell ref="A28:C28"/>
    <mergeCell ref="A29:C29"/>
    <mergeCell ref="A31:C31"/>
  </mergeCells>
  <phoneticPr fontId="1"/>
  <pageMargins left="0.55000000000000004" right="0.44" top="0.47244094488188981" bottom="0.43307086614173229" header="0.31496062992125984" footer="0.31496062992125984"/>
  <pageSetup paperSize="9" scale="8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18"/>
  <sheetViews>
    <sheetView showZeros="0" view="pageBreakPreview" zoomScale="85" zoomScaleNormal="100" zoomScaleSheetLayoutView="85" workbookViewId="0">
      <selection activeCell="G13" sqref="G13"/>
    </sheetView>
  </sheetViews>
  <sheetFormatPr defaultColWidth="9" defaultRowHeight="13.5" x14ac:dyDescent="0.15"/>
  <cols>
    <col min="1" max="1" width="18.125" style="4" customWidth="1"/>
    <col min="2" max="13" width="8.25" style="4" customWidth="1"/>
    <col min="14" max="14" width="18.125" style="4" customWidth="1"/>
    <col min="15" max="16384" width="9" style="4"/>
  </cols>
  <sheetData>
    <row r="1" spans="1:14" x14ac:dyDescent="0.15">
      <c r="A1" s="4" t="s">
        <v>10</v>
      </c>
    </row>
    <row r="2" spans="1:14" ht="30.75" customHeight="1" x14ac:dyDescent="0.15"/>
    <row r="3" spans="1:14" x14ac:dyDescent="0.15">
      <c r="A3" s="4" t="s">
        <v>11</v>
      </c>
    </row>
    <row r="4" spans="1:14" x14ac:dyDescent="0.15">
      <c r="N4" s="13" t="s">
        <v>28</v>
      </c>
    </row>
    <row r="5" spans="1:14" ht="21" customHeight="1" x14ac:dyDescent="0.15">
      <c r="A5" s="14" t="s">
        <v>12</v>
      </c>
      <c r="B5" s="14" t="s">
        <v>13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4" t="s">
        <v>24</v>
      </c>
      <c r="L5" s="14" t="s">
        <v>25</v>
      </c>
      <c r="M5" s="14" t="s">
        <v>26</v>
      </c>
      <c r="N5" s="14" t="s">
        <v>27</v>
      </c>
    </row>
    <row r="6" spans="1:14" ht="38.25" customHeight="1" x14ac:dyDescent="0.15">
      <c r="A6" s="90"/>
      <c r="B6" s="15"/>
      <c r="C6" s="15"/>
      <c r="D6" s="15"/>
      <c r="E6" s="15"/>
      <c r="F6" s="19"/>
      <c r="G6" s="15"/>
      <c r="H6" s="15"/>
      <c r="I6" s="15"/>
      <c r="J6" s="15"/>
      <c r="K6" s="15"/>
      <c r="L6" s="15"/>
      <c r="M6" s="15"/>
      <c r="N6" s="15"/>
    </row>
    <row r="7" spans="1:14" ht="20.25" customHeight="1" x14ac:dyDescent="0.15">
      <c r="A7" s="91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1:14" ht="20.25" customHeight="1" x14ac:dyDescent="0.15">
      <c r="A8" s="92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</row>
    <row r="9" spans="1:14" ht="38.25" customHeight="1" x14ac:dyDescent="0.15">
      <c r="A9" s="93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1:14" ht="20.25" customHeight="1" x14ac:dyDescent="0.15">
      <c r="A10" s="91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>
        <f>SUM(B10:M10)</f>
        <v>0</v>
      </c>
    </row>
    <row r="11" spans="1:14" ht="20.25" customHeight="1" x14ac:dyDescent="0.15">
      <c r="A11" s="92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>
        <f>SUM(B11:M11)</f>
        <v>0</v>
      </c>
    </row>
    <row r="12" spans="1:14" ht="38.25" customHeight="1" x14ac:dyDescent="0.15">
      <c r="A12" s="93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</row>
    <row r="13" spans="1:14" ht="20.25" customHeight="1" x14ac:dyDescent="0.15">
      <c r="A13" s="91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>
        <f>SUM(B13:M13)</f>
        <v>0</v>
      </c>
    </row>
    <row r="14" spans="1:14" ht="20.25" customHeight="1" x14ac:dyDescent="0.15">
      <c r="A14" s="92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>
        <f>SUM(B14:M14)</f>
        <v>0</v>
      </c>
    </row>
    <row r="15" spans="1:14" ht="40.5" customHeight="1" x14ac:dyDescent="0.15">
      <c r="A15" s="14" t="s">
        <v>14</v>
      </c>
      <c r="B15" s="14">
        <f>B7+B10+B13</f>
        <v>0</v>
      </c>
      <c r="C15" s="14">
        <f t="shared" ref="C15:M15" si="0">C7+C10+C13</f>
        <v>0</v>
      </c>
      <c r="D15" s="14">
        <f t="shared" si="0"/>
        <v>0</v>
      </c>
      <c r="E15" s="14">
        <f t="shared" si="0"/>
        <v>0</v>
      </c>
      <c r="F15" s="14">
        <f t="shared" si="0"/>
        <v>0</v>
      </c>
      <c r="G15" s="14">
        <f t="shared" si="0"/>
        <v>0</v>
      </c>
      <c r="H15" s="14">
        <f t="shared" si="0"/>
        <v>0</v>
      </c>
      <c r="I15" s="14">
        <f t="shared" si="0"/>
        <v>0</v>
      </c>
      <c r="J15" s="14">
        <f t="shared" si="0"/>
        <v>0</v>
      </c>
      <c r="K15" s="14">
        <f t="shared" si="0"/>
        <v>0</v>
      </c>
      <c r="L15" s="14">
        <f t="shared" si="0"/>
        <v>0</v>
      </c>
      <c r="M15" s="14">
        <f t="shared" si="0"/>
        <v>0</v>
      </c>
      <c r="N15" s="14">
        <f>SUM(B15:M15)</f>
        <v>0</v>
      </c>
    </row>
    <row r="17" spans="1:2" x14ac:dyDescent="0.15">
      <c r="A17" s="13" t="s">
        <v>30</v>
      </c>
      <c r="B17" s="4" t="s">
        <v>15</v>
      </c>
    </row>
    <row r="18" spans="1:2" x14ac:dyDescent="0.15">
      <c r="B18" s="4" t="s">
        <v>29</v>
      </c>
    </row>
  </sheetData>
  <mergeCells count="3">
    <mergeCell ref="A6:A8"/>
    <mergeCell ref="A9:A11"/>
    <mergeCell ref="A12:A14"/>
  </mergeCells>
  <phoneticPr fontId="1"/>
  <pageMargins left="0.63" right="0.5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2:H43"/>
  <sheetViews>
    <sheetView showZeros="0" view="pageBreakPreview" zoomScale="70" zoomScaleNormal="100" zoomScaleSheetLayoutView="70" workbookViewId="0">
      <selection activeCell="K39" sqref="K39"/>
    </sheetView>
  </sheetViews>
  <sheetFormatPr defaultColWidth="9" defaultRowHeight="13.5" x14ac:dyDescent="0.15"/>
  <cols>
    <col min="1" max="1" width="6.375" style="4" customWidth="1"/>
    <col min="2" max="2" width="12.75" style="4" customWidth="1"/>
    <col min="3" max="3" width="17.5" style="4" customWidth="1"/>
    <col min="4" max="7" width="13.625" style="4" customWidth="1"/>
    <col min="8" max="8" width="13.625" style="5" customWidth="1"/>
    <col min="9" max="9" width="9" style="4" customWidth="1"/>
    <col min="10" max="16384" width="9" style="4"/>
  </cols>
  <sheetData>
    <row r="2" spans="1:8" ht="17.25" customHeight="1" x14ac:dyDescent="0.15"/>
    <row r="3" spans="1:8" ht="17.25" x14ac:dyDescent="0.15">
      <c r="A3" s="87" t="s">
        <v>76</v>
      </c>
      <c r="B3" s="87"/>
      <c r="C3" s="87"/>
      <c r="D3" s="87"/>
      <c r="E3" s="87"/>
      <c r="F3" s="87"/>
      <c r="G3" s="87"/>
      <c r="H3" s="87"/>
    </row>
    <row r="4" spans="1:8" ht="42.75" customHeight="1" x14ac:dyDescent="0.15">
      <c r="A4" s="62"/>
      <c r="B4" s="62"/>
      <c r="C4" s="62"/>
      <c r="D4" s="62"/>
      <c r="E4" s="62"/>
      <c r="F4" s="62"/>
      <c r="G4" s="62"/>
      <c r="H4" s="62"/>
    </row>
    <row r="5" spans="1:8" ht="27" customHeight="1" x14ac:dyDescent="0.15">
      <c r="A5" s="103" t="s">
        <v>77</v>
      </c>
      <c r="B5" s="103"/>
      <c r="C5" s="104"/>
      <c r="D5" s="104"/>
      <c r="E5" s="104"/>
      <c r="F5" s="104"/>
      <c r="G5" s="104"/>
      <c r="H5" s="62"/>
    </row>
    <row r="6" spans="1:8" ht="17.25" x14ac:dyDescent="0.15">
      <c r="A6" s="105"/>
      <c r="B6" s="105"/>
      <c r="C6" s="62"/>
      <c r="D6" s="62"/>
      <c r="E6" s="62"/>
      <c r="F6" s="62"/>
      <c r="G6" s="62"/>
      <c r="H6" s="62"/>
    </row>
    <row r="7" spans="1:8" ht="15.75" customHeight="1" x14ac:dyDescent="0.15">
      <c r="A7" s="62"/>
      <c r="B7" s="62"/>
      <c r="C7" s="62"/>
      <c r="D7" s="62"/>
      <c r="E7" s="62"/>
      <c r="F7" s="62"/>
      <c r="G7" s="62"/>
      <c r="H7" s="45" t="s">
        <v>45</v>
      </c>
    </row>
    <row r="8" spans="1:8" ht="21" customHeight="1" x14ac:dyDescent="0.15">
      <c r="H8" s="106" t="s">
        <v>78</v>
      </c>
    </row>
    <row r="9" spans="1:8" ht="31.5" customHeight="1" x14ac:dyDescent="0.15">
      <c r="A9" s="107"/>
      <c r="B9" s="108"/>
      <c r="C9" s="109"/>
      <c r="D9" s="110" t="s">
        <v>79</v>
      </c>
      <c r="E9" s="63" t="s">
        <v>80</v>
      </c>
      <c r="F9" s="63" t="s">
        <v>81</v>
      </c>
      <c r="G9" s="63" t="s">
        <v>82</v>
      </c>
      <c r="H9" s="63" t="s">
        <v>83</v>
      </c>
    </row>
    <row r="10" spans="1:8" ht="21" customHeight="1" x14ac:dyDescent="0.15">
      <c r="A10" s="80" t="s">
        <v>84</v>
      </c>
      <c r="B10" s="63" t="s">
        <v>85</v>
      </c>
      <c r="C10" s="111" t="s">
        <v>86</v>
      </c>
      <c r="D10" s="112"/>
      <c r="E10" s="112"/>
      <c r="F10" s="112"/>
      <c r="G10" s="112"/>
      <c r="H10" s="112"/>
    </row>
    <row r="11" spans="1:8" ht="21" customHeight="1" x14ac:dyDescent="0.15">
      <c r="A11" s="113"/>
      <c r="B11" s="114"/>
      <c r="C11" s="115" t="s">
        <v>87</v>
      </c>
      <c r="D11" s="112"/>
      <c r="E11" s="112"/>
      <c r="F11" s="112"/>
      <c r="G11" s="112"/>
      <c r="H11" s="112"/>
    </row>
    <row r="12" spans="1:8" ht="21" customHeight="1" x14ac:dyDescent="0.15">
      <c r="A12" s="113"/>
      <c r="B12" s="114"/>
      <c r="C12" s="115" t="s">
        <v>88</v>
      </c>
      <c r="D12" s="8">
        <f>D10*D11/10</f>
        <v>0</v>
      </c>
      <c r="E12" s="8">
        <f>E10*E11/10</f>
        <v>0</v>
      </c>
      <c r="F12" s="8">
        <f>F10*F11/10</f>
        <v>0</v>
      </c>
      <c r="G12" s="8">
        <f>G10*G11/10</f>
        <v>0</v>
      </c>
      <c r="H12" s="8">
        <f>H10*H11/10</f>
        <v>0</v>
      </c>
    </row>
    <row r="13" spans="1:8" ht="21" customHeight="1" x14ac:dyDescent="0.15">
      <c r="A13" s="113"/>
      <c r="B13" s="114"/>
      <c r="C13" s="115" t="s">
        <v>89</v>
      </c>
      <c r="D13" s="112"/>
      <c r="E13" s="112"/>
      <c r="F13" s="112"/>
      <c r="G13" s="112"/>
      <c r="H13" s="112"/>
    </row>
    <row r="14" spans="1:8" ht="21" customHeight="1" x14ac:dyDescent="0.15">
      <c r="A14" s="113"/>
      <c r="B14" s="116"/>
      <c r="C14" s="115" t="s">
        <v>90</v>
      </c>
      <c r="D14" s="8">
        <f>D12*D13</f>
        <v>0</v>
      </c>
      <c r="E14" s="8">
        <f>E12*E13</f>
        <v>0</v>
      </c>
      <c r="F14" s="8">
        <f>F12*F13</f>
        <v>0</v>
      </c>
      <c r="G14" s="8">
        <f>G12*G13</f>
        <v>0</v>
      </c>
      <c r="H14" s="8">
        <f>H12*H13</f>
        <v>0</v>
      </c>
    </row>
    <row r="15" spans="1:8" ht="21" customHeight="1" x14ac:dyDescent="0.15">
      <c r="A15" s="113"/>
      <c r="B15" s="63" t="s">
        <v>91</v>
      </c>
      <c r="C15" s="111" t="s">
        <v>86</v>
      </c>
      <c r="D15" s="112"/>
      <c r="E15" s="112"/>
      <c r="F15" s="112"/>
      <c r="G15" s="112"/>
      <c r="H15" s="112"/>
    </row>
    <row r="16" spans="1:8" ht="21" customHeight="1" x14ac:dyDescent="0.15">
      <c r="A16" s="113"/>
      <c r="B16" s="114"/>
      <c r="C16" s="115" t="s">
        <v>87</v>
      </c>
      <c r="D16" s="112"/>
      <c r="E16" s="112"/>
      <c r="F16" s="112"/>
      <c r="G16" s="112"/>
      <c r="H16" s="112"/>
    </row>
    <row r="17" spans="1:8" ht="21" customHeight="1" x14ac:dyDescent="0.15">
      <c r="A17" s="113"/>
      <c r="B17" s="114"/>
      <c r="C17" s="115" t="s">
        <v>88</v>
      </c>
      <c r="D17" s="8">
        <f>D15*D16/10</f>
        <v>0</v>
      </c>
      <c r="E17" s="8">
        <f>E15*E16/10</f>
        <v>0</v>
      </c>
      <c r="F17" s="8">
        <f>F15*F16/10</f>
        <v>0</v>
      </c>
      <c r="G17" s="8">
        <f>G15*G16/10</f>
        <v>0</v>
      </c>
      <c r="H17" s="8">
        <f>H15*H16/10</f>
        <v>0</v>
      </c>
    </row>
    <row r="18" spans="1:8" ht="21" customHeight="1" x14ac:dyDescent="0.15">
      <c r="A18" s="113"/>
      <c r="B18" s="114"/>
      <c r="C18" s="115" t="s">
        <v>89</v>
      </c>
      <c r="D18" s="112"/>
      <c r="E18" s="112"/>
      <c r="F18" s="112"/>
      <c r="G18" s="112"/>
      <c r="H18" s="112"/>
    </row>
    <row r="19" spans="1:8" ht="21" customHeight="1" x14ac:dyDescent="0.15">
      <c r="A19" s="113"/>
      <c r="B19" s="114"/>
      <c r="C19" s="117" t="s">
        <v>90</v>
      </c>
      <c r="D19" s="9">
        <f>D17*D18</f>
        <v>0</v>
      </c>
      <c r="E19" s="9">
        <f>E17*E18</f>
        <v>0</v>
      </c>
      <c r="F19" s="9">
        <f>F17*F18</f>
        <v>0</v>
      </c>
      <c r="G19" s="9">
        <f>G17*G18</f>
        <v>0</v>
      </c>
      <c r="H19" s="9">
        <f>H17*H18</f>
        <v>0</v>
      </c>
    </row>
    <row r="20" spans="1:8" ht="21" customHeight="1" x14ac:dyDescent="0.15">
      <c r="A20" s="118"/>
      <c r="B20" s="63" t="s">
        <v>92</v>
      </c>
      <c r="C20" s="115" t="s">
        <v>86</v>
      </c>
      <c r="D20" s="112"/>
      <c r="E20" s="112"/>
      <c r="F20" s="112"/>
      <c r="G20" s="112"/>
      <c r="H20" s="112"/>
    </row>
    <row r="21" spans="1:8" ht="21" customHeight="1" x14ac:dyDescent="0.15">
      <c r="A21" s="118"/>
      <c r="B21" s="114"/>
      <c r="C21" s="115" t="s">
        <v>87</v>
      </c>
      <c r="D21" s="112"/>
      <c r="E21" s="112"/>
      <c r="F21" s="112"/>
      <c r="G21" s="112"/>
      <c r="H21" s="112"/>
    </row>
    <row r="22" spans="1:8" ht="21" customHeight="1" x14ac:dyDescent="0.15">
      <c r="A22" s="118"/>
      <c r="B22" s="114"/>
      <c r="C22" s="115" t="s">
        <v>88</v>
      </c>
      <c r="D22" s="8">
        <f>D20*D21/10</f>
        <v>0</v>
      </c>
      <c r="E22" s="8">
        <f>E20*E21/10</f>
        <v>0</v>
      </c>
      <c r="F22" s="8">
        <f>F20*F21/10</f>
        <v>0</v>
      </c>
      <c r="G22" s="8">
        <f>G20*G21/10</f>
        <v>0</v>
      </c>
      <c r="H22" s="8">
        <f>H20*H21/10</f>
        <v>0</v>
      </c>
    </row>
    <row r="23" spans="1:8" ht="21" customHeight="1" x14ac:dyDescent="0.15">
      <c r="A23" s="118"/>
      <c r="B23" s="114"/>
      <c r="C23" s="115" t="s">
        <v>89</v>
      </c>
      <c r="D23" s="112"/>
      <c r="E23" s="112"/>
      <c r="F23" s="112"/>
      <c r="G23" s="112"/>
      <c r="H23" s="112"/>
    </row>
    <row r="24" spans="1:8" ht="21" customHeight="1" x14ac:dyDescent="0.15">
      <c r="A24" s="118"/>
      <c r="B24" s="116"/>
      <c r="C24" s="115" t="s">
        <v>90</v>
      </c>
      <c r="D24" s="8">
        <f>D22*D23</f>
        <v>0</v>
      </c>
      <c r="E24" s="8">
        <f>E22*E23</f>
        <v>0</v>
      </c>
      <c r="F24" s="8">
        <f>F22*F23</f>
        <v>0</v>
      </c>
      <c r="G24" s="8">
        <f>G22*G23</f>
        <v>0</v>
      </c>
      <c r="H24" s="8">
        <f>H22*H23</f>
        <v>0</v>
      </c>
    </row>
    <row r="25" spans="1:8" ht="21" customHeight="1" x14ac:dyDescent="0.15">
      <c r="A25" s="118"/>
      <c r="B25" s="63" t="s">
        <v>93</v>
      </c>
      <c r="C25" s="111" t="s">
        <v>86</v>
      </c>
      <c r="D25" s="112"/>
      <c r="E25" s="112"/>
      <c r="F25" s="112"/>
      <c r="G25" s="112"/>
      <c r="H25" s="112"/>
    </row>
    <row r="26" spans="1:8" ht="21" customHeight="1" x14ac:dyDescent="0.15">
      <c r="A26" s="118"/>
      <c r="B26" s="114"/>
      <c r="C26" s="115" t="s">
        <v>87</v>
      </c>
      <c r="D26" s="112"/>
      <c r="E26" s="112"/>
      <c r="F26" s="112"/>
      <c r="G26" s="112"/>
      <c r="H26" s="112"/>
    </row>
    <row r="27" spans="1:8" ht="21" customHeight="1" x14ac:dyDescent="0.15">
      <c r="A27" s="118"/>
      <c r="B27" s="114"/>
      <c r="C27" s="115" t="s">
        <v>88</v>
      </c>
      <c r="D27" s="8">
        <f>D25*D26/10</f>
        <v>0</v>
      </c>
      <c r="E27" s="8">
        <f>E25*E26/10</f>
        <v>0</v>
      </c>
      <c r="F27" s="8">
        <f>F25*F26/10</f>
        <v>0</v>
      </c>
      <c r="G27" s="8">
        <f>G25*G26/10</f>
        <v>0</v>
      </c>
      <c r="H27" s="8">
        <f>H25*H26/10</f>
        <v>0</v>
      </c>
    </row>
    <row r="28" spans="1:8" ht="21" customHeight="1" x14ac:dyDescent="0.15">
      <c r="A28" s="118"/>
      <c r="B28" s="114"/>
      <c r="C28" s="115" t="s">
        <v>89</v>
      </c>
      <c r="D28" s="112"/>
      <c r="E28" s="112"/>
      <c r="F28" s="112"/>
      <c r="G28" s="112"/>
      <c r="H28" s="112"/>
    </row>
    <row r="29" spans="1:8" ht="21" customHeight="1" x14ac:dyDescent="0.15">
      <c r="A29" s="118"/>
      <c r="B29" s="116"/>
      <c r="C29" s="115" t="s">
        <v>90</v>
      </c>
      <c r="D29" s="8">
        <f>D27*D28</f>
        <v>0</v>
      </c>
      <c r="E29" s="8">
        <f>E27*E28</f>
        <v>0</v>
      </c>
      <c r="F29" s="8">
        <f>F27*F28</f>
        <v>0</v>
      </c>
      <c r="G29" s="8">
        <f>G27*G28</f>
        <v>0</v>
      </c>
      <c r="H29" s="8">
        <f>H27*H28</f>
        <v>0</v>
      </c>
    </row>
    <row r="30" spans="1:8" ht="21" customHeight="1" x14ac:dyDescent="0.15">
      <c r="A30" s="118"/>
      <c r="B30" s="64" t="s">
        <v>94</v>
      </c>
      <c r="C30" s="111" t="s">
        <v>86</v>
      </c>
      <c r="D30" s="112"/>
      <c r="E30" s="112"/>
      <c r="F30" s="112"/>
      <c r="G30" s="112"/>
      <c r="H30" s="112"/>
    </row>
    <row r="31" spans="1:8" ht="21" customHeight="1" x14ac:dyDescent="0.15">
      <c r="A31" s="118"/>
      <c r="B31" s="114"/>
      <c r="C31" s="115" t="s">
        <v>87</v>
      </c>
      <c r="D31" s="112"/>
      <c r="E31" s="112"/>
      <c r="F31" s="112"/>
      <c r="G31" s="112"/>
      <c r="H31" s="112"/>
    </row>
    <row r="32" spans="1:8" ht="21" customHeight="1" x14ac:dyDescent="0.15">
      <c r="A32" s="118"/>
      <c r="B32" s="114"/>
      <c r="C32" s="115" t="s">
        <v>88</v>
      </c>
      <c r="D32" s="8">
        <f>D30*D31/10</f>
        <v>0</v>
      </c>
      <c r="E32" s="8">
        <f>E30*E31/10</f>
        <v>0</v>
      </c>
      <c r="F32" s="8">
        <f>F30*F31/10</f>
        <v>0</v>
      </c>
      <c r="G32" s="8">
        <f>G30*G31/10</f>
        <v>0</v>
      </c>
      <c r="H32" s="8">
        <f>H30*H31/10</f>
        <v>0</v>
      </c>
    </row>
    <row r="33" spans="1:8" ht="21" customHeight="1" x14ac:dyDescent="0.15">
      <c r="A33" s="118"/>
      <c r="B33" s="114"/>
      <c r="C33" s="115" t="s">
        <v>89</v>
      </c>
      <c r="D33" s="112"/>
      <c r="E33" s="112"/>
      <c r="F33" s="112"/>
      <c r="G33" s="112"/>
      <c r="H33" s="112"/>
    </row>
    <row r="34" spans="1:8" ht="21" customHeight="1" x14ac:dyDescent="0.15">
      <c r="A34" s="118"/>
      <c r="B34" s="114"/>
      <c r="C34" s="115" t="s">
        <v>90</v>
      </c>
      <c r="D34" s="8">
        <f>D32*D33</f>
        <v>0</v>
      </c>
      <c r="E34" s="8">
        <f>E32*E33</f>
        <v>0</v>
      </c>
      <c r="F34" s="8">
        <f>F32*F33</f>
        <v>0</v>
      </c>
      <c r="G34" s="8">
        <f>G32*G33</f>
        <v>0</v>
      </c>
      <c r="H34" s="8">
        <f>H32*H33</f>
        <v>0</v>
      </c>
    </row>
    <row r="35" spans="1:8" ht="21" customHeight="1" x14ac:dyDescent="0.15">
      <c r="A35" s="118"/>
      <c r="B35" s="63" t="s">
        <v>95</v>
      </c>
      <c r="C35" s="111" t="s">
        <v>86</v>
      </c>
      <c r="D35" s="112"/>
      <c r="E35" s="112"/>
      <c r="F35" s="112"/>
      <c r="G35" s="112"/>
      <c r="H35" s="112"/>
    </row>
    <row r="36" spans="1:8" ht="21" customHeight="1" x14ac:dyDescent="0.15">
      <c r="A36" s="118"/>
      <c r="B36" s="114"/>
      <c r="C36" s="115" t="s">
        <v>87</v>
      </c>
      <c r="D36" s="112"/>
      <c r="E36" s="112"/>
      <c r="F36" s="112"/>
      <c r="G36" s="112"/>
      <c r="H36" s="112"/>
    </row>
    <row r="37" spans="1:8" ht="21" customHeight="1" x14ac:dyDescent="0.15">
      <c r="A37" s="118"/>
      <c r="B37" s="114"/>
      <c r="C37" s="115" t="s">
        <v>88</v>
      </c>
      <c r="D37" s="8">
        <f>D35*D36/10</f>
        <v>0</v>
      </c>
      <c r="E37" s="8">
        <f>E35*E36/10</f>
        <v>0</v>
      </c>
      <c r="F37" s="8">
        <f>F35*F36/10</f>
        <v>0</v>
      </c>
      <c r="G37" s="8">
        <f>G35*G36/10</f>
        <v>0</v>
      </c>
      <c r="H37" s="8">
        <f>H35*H36/10</f>
        <v>0</v>
      </c>
    </row>
    <row r="38" spans="1:8" ht="21" customHeight="1" x14ac:dyDescent="0.15">
      <c r="A38" s="118"/>
      <c r="B38" s="114"/>
      <c r="C38" s="115" t="s">
        <v>89</v>
      </c>
      <c r="D38" s="112"/>
      <c r="E38" s="112"/>
      <c r="F38" s="112"/>
      <c r="G38" s="112"/>
      <c r="H38" s="112"/>
    </row>
    <row r="39" spans="1:8" ht="21" customHeight="1" thickBot="1" x14ac:dyDescent="0.2">
      <c r="A39" s="118"/>
      <c r="B39" s="114"/>
      <c r="C39" s="117" t="s">
        <v>90</v>
      </c>
      <c r="D39" s="9">
        <f>D37*D38</f>
        <v>0</v>
      </c>
      <c r="E39" s="9">
        <f>E37*E38</f>
        <v>0</v>
      </c>
      <c r="F39" s="9">
        <f>F37*F38</f>
        <v>0</v>
      </c>
      <c r="G39" s="9">
        <f>G37*G38</f>
        <v>0</v>
      </c>
      <c r="H39" s="9">
        <f>H37*H38</f>
        <v>0</v>
      </c>
    </row>
    <row r="40" spans="1:8" ht="31.5" customHeight="1" thickBot="1" x14ac:dyDescent="0.2">
      <c r="A40" s="72" t="s">
        <v>96</v>
      </c>
      <c r="B40" s="73"/>
      <c r="C40" s="73"/>
      <c r="D40" s="46">
        <f>SUM(D39,D14,D19,D24,D29,D34)</f>
        <v>0</v>
      </c>
      <c r="E40" s="46">
        <f t="shared" ref="E40:H40" si="0">SUM(E39,E14,E19,E24,E29,E34)</f>
        <v>0</v>
      </c>
      <c r="F40" s="46">
        <f t="shared" si="0"/>
        <v>0</v>
      </c>
      <c r="G40" s="46">
        <f t="shared" si="0"/>
        <v>0</v>
      </c>
      <c r="H40" s="46">
        <f t="shared" si="0"/>
        <v>0</v>
      </c>
    </row>
    <row r="41" spans="1:8" ht="31.5" customHeight="1" thickBot="1" x14ac:dyDescent="0.2">
      <c r="A41" s="72" t="s">
        <v>97</v>
      </c>
      <c r="B41" s="73"/>
      <c r="C41" s="73"/>
      <c r="D41" s="119">
        <f>SUM(D10,D15,D20,D25,D30,D35)</f>
        <v>0</v>
      </c>
      <c r="E41" s="119">
        <f t="shared" ref="E41:H41" si="1">SUM(E10,E15,E20,E25,E30,E35)</f>
        <v>0</v>
      </c>
      <c r="F41" s="119">
        <f t="shared" si="1"/>
        <v>0</v>
      </c>
      <c r="G41" s="119">
        <f t="shared" si="1"/>
        <v>0</v>
      </c>
      <c r="H41" s="119">
        <f t="shared" si="1"/>
        <v>0</v>
      </c>
    </row>
    <row r="43" spans="1:8" x14ac:dyDescent="0.15">
      <c r="A43" s="4" t="s">
        <v>98</v>
      </c>
    </row>
  </sheetData>
  <mergeCells count="14">
    <mergeCell ref="B31:B34"/>
    <mergeCell ref="B36:B39"/>
    <mergeCell ref="A40:C40"/>
    <mergeCell ref="A41:C41"/>
    <mergeCell ref="A3:H3"/>
    <mergeCell ref="A5:B5"/>
    <mergeCell ref="C5:G5"/>
    <mergeCell ref="A6:B6"/>
    <mergeCell ref="A9:C9"/>
    <mergeCell ref="A10:A39"/>
    <mergeCell ref="B11:B14"/>
    <mergeCell ref="B16:B19"/>
    <mergeCell ref="B21:B24"/>
    <mergeCell ref="B26:B29"/>
  </mergeCells>
  <phoneticPr fontId="13"/>
  <pageMargins left="0.55118110236220474" right="0.43307086614173229" top="0.47244094488188981" bottom="0.43307086614173229" header="0.31496062992125984" footer="0.31496062992125984"/>
  <pageSetup paperSize="9" scale="85" orientation="portrait" blackAndWhite="1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H32"/>
  <sheetViews>
    <sheetView view="pageBreakPreview" topLeftCell="A10" zoomScale="85" zoomScaleNormal="85" zoomScaleSheetLayoutView="85" workbookViewId="0">
      <selection activeCell="G29" sqref="G29"/>
    </sheetView>
  </sheetViews>
  <sheetFormatPr defaultColWidth="9" defaultRowHeight="13.5" x14ac:dyDescent="0.15"/>
  <cols>
    <col min="1" max="1" width="6.375" style="4" customWidth="1"/>
    <col min="2" max="2" width="12.75" style="4" customWidth="1"/>
    <col min="3" max="3" width="12" style="4" customWidth="1"/>
    <col min="4" max="7" width="12.625" style="4" customWidth="1"/>
    <col min="8" max="8" width="12.625" style="5" customWidth="1"/>
    <col min="9" max="16384" width="9" style="4"/>
  </cols>
  <sheetData>
    <row r="1" spans="1:8" x14ac:dyDescent="0.15">
      <c r="A1" s="4" t="s">
        <v>8</v>
      </c>
    </row>
    <row r="2" spans="1:8" ht="23.25" customHeight="1" x14ac:dyDescent="0.15"/>
    <row r="3" spans="1:8" ht="17.25" x14ac:dyDescent="0.15">
      <c r="A3" s="87" t="s">
        <v>9</v>
      </c>
      <c r="B3" s="87"/>
      <c r="C3" s="87"/>
      <c r="D3" s="87"/>
      <c r="E3" s="87"/>
      <c r="F3" s="87"/>
      <c r="G3" s="87"/>
      <c r="H3" s="87"/>
    </row>
    <row r="4" spans="1:8" ht="32.25" customHeight="1" x14ac:dyDescent="0.15">
      <c r="A4" s="53"/>
      <c r="B4" s="53"/>
      <c r="C4" s="53"/>
      <c r="D4" s="53"/>
      <c r="E4" s="53"/>
      <c r="F4" s="53"/>
      <c r="G4" s="53"/>
      <c r="H4" s="45" t="s">
        <v>45</v>
      </c>
    </row>
    <row r="5" spans="1:8" ht="21" customHeight="1" x14ac:dyDescent="0.15">
      <c r="A5" s="86"/>
      <c r="B5" s="86"/>
      <c r="C5" s="86"/>
      <c r="D5" s="71" t="s">
        <v>50</v>
      </c>
      <c r="E5" s="71"/>
      <c r="F5" s="71"/>
      <c r="G5" s="71"/>
      <c r="H5" s="71"/>
    </row>
    <row r="6" spans="1:8" ht="54.75" customHeight="1" x14ac:dyDescent="0.15">
      <c r="A6" s="86"/>
      <c r="B6" s="86"/>
      <c r="C6" s="86"/>
      <c r="D6" s="56" t="s">
        <v>63</v>
      </c>
      <c r="E6" s="56" t="s">
        <v>64</v>
      </c>
      <c r="F6" s="56" t="s">
        <v>65</v>
      </c>
      <c r="G6" s="56" t="s">
        <v>66</v>
      </c>
      <c r="H6" s="56" t="s">
        <v>67</v>
      </c>
    </row>
    <row r="7" spans="1:8" ht="25.5" customHeight="1" x14ac:dyDescent="0.15">
      <c r="A7" s="79" t="s">
        <v>7</v>
      </c>
      <c r="B7" s="94" t="s">
        <v>60</v>
      </c>
      <c r="C7" s="54" t="s">
        <v>0</v>
      </c>
      <c r="D7" s="30">
        <v>25</v>
      </c>
      <c r="E7" s="26"/>
      <c r="F7" s="26"/>
      <c r="G7" s="26"/>
      <c r="H7" s="34">
        <v>30</v>
      </c>
    </row>
    <row r="8" spans="1:8" ht="25.5" customHeight="1" x14ac:dyDescent="0.15">
      <c r="A8" s="79"/>
      <c r="B8" s="95"/>
      <c r="C8" s="54" t="s">
        <v>1</v>
      </c>
      <c r="D8" s="31" t="s">
        <v>39</v>
      </c>
      <c r="E8" s="28"/>
      <c r="F8" s="28"/>
      <c r="G8" s="28"/>
      <c r="H8" s="35" t="s">
        <v>42</v>
      </c>
    </row>
    <row r="9" spans="1:8" ht="30" customHeight="1" x14ac:dyDescent="0.15">
      <c r="A9" s="79"/>
      <c r="B9" s="96"/>
      <c r="C9" s="54" t="s">
        <v>48</v>
      </c>
      <c r="D9" s="32">
        <v>900000</v>
      </c>
      <c r="E9" s="8"/>
      <c r="F9" s="8"/>
      <c r="G9" s="8"/>
      <c r="H9" s="36">
        <v>1200000</v>
      </c>
    </row>
    <row r="10" spans="1:8" ht="25.5" customHeight="1" x14ac:dyDescent="0.15">
      <c r="A10" s="79"/>
      <c r="B10" s="97" t="s">
        <v>61</v>
      </c>
      <c r="C10" s="54" t="s">
        <v>0</v>
      </c>
      <c r="D10" s="30">
        <v>20</v>
      </c>
      <c r="E10" s="26"/>
      <c r="F10" s="26"/>
      <c r="G10" s="26"/>
      <c r="H10" s="34">
        <v>30</v>
      </c>
    </row>
    <row r="11" spans="1:8" ht="25.5" customHeight="1" x14ac:dyDescent="0.15">
      <c r="A11" s="79"/>
      <c r="B11" s="97"/>
      <c r="C11" s="54" t="s">
        <v>1</v>
      </c>
      <c r="D11" s="31" t="s">
        <v>40</v>
      </c>
      <c r="E11" s="28"/>
      <c r="F11" s="28"/>
      <c r="G11" s="28"/>
      <c r="H11" s="35" t="s">
        <v>43</v>
      </c>
    </row>
    <row r="12" spans="1:8" ht="30" customHeight="1" x14ac:dyDescent="0.15">
      <c r="A12" s="79"/>
      <c r="B12" s="97"/>
      <c r="C12" s="54" t="s">
        <v>48</v>
      </c>
      <c r="D12" s="32">
        <v>500000</v>
      </c>
      <c r="E12" s="8"/>
      <c r="F12" s="8"/>
      <c r="G12" s="8"/>
      <c r="H12" s="36">
        <v>650000</v>
      </c>
    </row>
    <row r="13" spans="1:8" ht="25.5" customHeight="1" x14ac:dyDescent="0.15">
      <c r="A13" s="79"/>
      <c r="B13" s="97" t="s">
        <v>62</v>
      </c>
      <c r="C13" s="54" t="s">
        <v>0</v>
      </c>
      <c r="D13" s="30">
        <v>5</v>
      </c>
      <c r="E13" s="26"/>
      <c r="F13" s="26"/>
      <c r="G13" s="26"/>
      <c r="H13" s="34">
        <v>10</v>
      </c>
    </row>
    <row r="14" spans="1:8" ht="25.5" customHeight="1" x14ac:dyDescent="0.15">
      <c r="A14" s="79"/>
      <c r="B14" s="97"/>
      <c r="C14" s="54" t="s">
        <v>1</v>
      </c>
      <c r="D14" s="31" t="s">
        <v>41</v>
      </c>
      <c r="E14" s="28"/>
      <c r="F14" s="28"/>
      <c r="G14" s="28"/>
      <c r="H14" s="35" t="s">
        <v>42</v>
      </c>
    </row>
    <row r="15" spans="1:8" ht="30" customHeight="1" x14ac:dyDescent="0.15">
      <c r="A15" s="79"/>
      <c r="B15" s="97"/>
      <c r="C15" s="54" t="s">
        <v>48</v>
      </c>
      <c r="D15" s="32">
        <v>400000</v>
      </c>
      <c r="E15" s="8"/>
      <c r="F15" s="8"/>
      <c r="G15" s="8"/>
      <c r="H15" s="36">
        <v>700000</v>
      </c>
    </row>
    <row r="16" spans="1:8" ht="25.5" customHeight="1" x14ac:dyDescent="0.15">
      <c r="A16" s="79"/>
      <c r="B16" s="54" t="s">
        <v>2</v>
      </c>
      <c r="C16" s="55" t="s">
        <v>48</v>
      </c>
      <c r="D16" s="32">
        <v>2000000</v>
      </c>
      <c r="E16" s="8"/>
      <c r="F16" s="8"/>
      <c r="G16" s="8"/>
      <c r="H16" s="36">
        <v>3500000</v>
      </c>
    </row>
    <row r="17" spans="1:8" ht="25.5" customHeight="1" thickBot="1" x14ac:dyDescent="0.2">
      <c r="A17" s="78" t="s">
        <v>75</v>
      </c>
      <c r="B17" s="78"/>
      <c r="C17" s="78"/>
      <c r="D17" s="33">
        <v>1500000</v>
      </c>
      <c r="E17" s="33">
        <v>1500000</v>
      </c>
      <c r="F17" s="33">
        <v>1500000</v>
      </c>
      <c r="G17" s="33"/>
      <c r="H17" s="33"/>
    </row>
    <row r="18" spans="1:8" ht="25.5" customHeight="1" thickBot="1" x14ac:dyDescent="0.2">
      <c r="A18" s="72" t="s">
        <v>49</v>
      </c>
      <c r="B18" s="73"/>
      <c r="C18" s="73"/>
      <c r="D18" s="50">
        <f>D9+D12+D15+D16</f>
        <v>3800000</v>
      </c>
      <c r="E18" s="46">
        <f>E9+E12+E15+E16</f>
        <v>0</v>
      </c>
      <c r="F18" s="46">
        <f>F9+F12+F15+F16</f>
        <v>0</v>
      </c>
      <c r="G18" s="46">
        <f>G9+G12+G15+G16</f>
        <v>0</v>
      </c>
      <c r="H18" s="59">
        <f>H9+H12+H15+H16</f>
        <v>6050000</v>
      </c>
    </row>
    <row r="19" spans="1:8" ht="25.5" customHeight="1" x14ac:dyDescent="0.15">
      <c r="D19" s="10"/>
      <c r="E19" s="10"/>
      <c r="F19" s="10"/>
      <c r="G19" s="10"/>
    </row>
    <row r="20" spans="1:8" ht="25.5" customHeight="1" x14ac:dyDescent="0.15">
      <c r="A20" s="86"/>
      <c r="B20" s="86"/>
      <c r="C20" s="86"/>
      <c r="D20" s="71" t="s">
        <v>50</v>
      </c>
      <c r="E20" s="71"/>
      <c r="F20" s="71"/>
      <c r="G20" s="71"/>
      <c r="H20" s="71"/>
    </row>
    <row r="21" spans="1:8" ht="54.75" customHeight="1" x14ac:dyDescent="0.15">
      <c r="A21" s="86"/>
      <c r="B21" s="86"/>
      <c r="C21" s="86"/>
      <c r="D21" s="56" t="s">
        <v>63</v>
      </c>
      <c r="E21" s="56" t="s">
        <v>64</v>
      </c>
      <c r="F21" s="56" t="s">
        <v>65</v>
      </c>
      <c r="G21" s="56" t="s">
        <v>66</v>
      </c>
      <c r="H21" s="56" t="s">
        <v>67</v>
      </c>
    </row>
    <row r="22" spans="1:8" ht="25.5" customHeight="1" x14ac:dyDescent="0.15">
      <c r="A22" s="79" t="s">
        <v>47</v>
      </c>
      <c r="B22" s="81" t="s">
        <v>3</v>
      </c>
      <c r="C22" s="81"/>
      <c r="D22" s="37">
        <v>1000000</v>
      </c>
      <c r="E22" s="11"/>
      <c r="F22" s="11"/>
      <c r="G22" s="8"/>
      <c r="H22" s="36">
        <v>1300000</v>
      </c>
    </row>
    <row r="23" spans="1:8" ht="25.5" customHeight="1" x14ac:dyDescent="0.15">
      <c r="A23" s="79"/>
      <c r="B23" s="81" t="s">
        <v>4</v>
      </c>
      <c r="C23" s="81"/>
      <c r="D23" s="37">
        <v>780000</v>
      </c>
      <c r="E23" s="11"/>
      <c r="F23" s="11"/>
      <c r="G23" s="8"/>
      <c r="H23" s="36">
        <v>800000</v>
      </c>
    </row>
    <row r="24" spans="1:8" ht="25.5" customHeight="1" x14ac:dyDescent="0.15">
      <c r="A24" s="79"/>
      <c r="B24" s="81" t="s">
        <v>5</v>
      </c>
      <c r="C24" s="81"/>
      <c r="D24" s="37">
        <v>800000</v>
      </c>
      <c r="E24" s="11"/>
      <c r="F24" s="11"/>
      <c r="G24" s="8"/>
      <c r="H24" s="36">
        <v>1000000</v>
      </c>
    </row>
    <row r="25" spans="1:8" ht="25.5" customHeight="1" x14ac:dyDescent="0.15">
      <c r="A25" s="79"/>
      <c r="B25" s="81" t="s">
        <v>6</v>
      </c>
      <c r="C25" s="81"/>
      <c r="D25" s="37">
        <v>0</v>
      </c>
      <c r="E25" s="11"/>
      <c r="F25" s="11"/>
      <c r="G25" s="8"/>
      <c r="H25" s="36">
        <v>150000</v>
      </c>
    </row>
    <row r="26" spans="1:8" ht="25.5" customHeight="1" x14ac:dyDescent="0.15">
      <c r="A26" s="79"/>
      <c r="B26" s="98" t="s">
        <v>34</v>
      </c>
      <c r="C26" s="98"/>
      <c r="D26" s="37">
        <v>100000</v>
      </c>
      <c r="E26" s="11"/>
      <c r="F26" s="11"/>
      <c r="G26" s="8"/>
      <c r="H26" s="36">
        <v>180000</v>
      </c>
    </row>
    <row r="27" spans="1:8" ht="25.5" customHeight="1" thickBot="1" x14ac:dyDescent="0.2">
      <c r="A27" s="80"/>
      <c r="B27" s="99" t="s">
        <v>35</v>
      </c>
      <c r="C27" s="99"/>
      <c r="D27" s="38">
        <v>120000</v>
      </c>
      <c r="E27" s="12"/>
      <c r="F27" s="12"/>
      <c r="G27" s="9"/>
      <c r="H27" s="39">
        <v>120000</v>
      </c>
    </row>
    <row r="28" spans="1:8" ht="25.5" customHeight="1" thickBot="1" x14ac:dyDescent="0.2">
      <c r="A28" s="72" t="s">
        <v>58</v>
      </c>
      <c r="B28" s="73"/>
      <c r="C28" s="73"/>
      <c r="D28" s="52">
        <f>SUM(D22:D27)</f>
        <v>2800000</v>
      </c>
      <c r="E28" s="48">
        <f>SUM(E22:E27)</f>
        <v>0</v>
      </c>
      <c r="F28" s="48">
        <f>SUM(F22:F27)</f>
        <v>0</v>
      </c>
      <c r="G28" s="48">
        <f>SUM(G22:G27)</f>
        <v>0</v>
      </c>
      <c r="H28" s="52">
        <f>SUM(H22:H27)</f>
        <v>3550000</v>
      </c>
    </row>
    <row r="29" spans="1:8" ht="69" customHeight="1" x14ac:dyDescent="0.15">
      <c r="A29" s="74" t="s">
        <v>57</v>
      </c>
      <c r="B29" s="74"/>
      <c r="C29" s="74"/>
      <c r="D29" s="40" t="s">
        <v>36</v>
      </c>
      <c r="E29" s="40" t="s">
        <v>37</v>
      </c>
      <c r="F29" s="40" t="s">
        <v>38</v>
      </c>
      <c r="G29" s="40" t="s">
        <v>44</v>
      </c>
      <c r="H29" s="41"/>
    </row>
    <row r="30" spans="1:8" ht="25.5" customHeight="1" thickBot="1" x14ac:dyDescent="0.2">
      <c r="A30" s="2"/>
      <c r="B30" s="2"/>
      <c r="C30" s="2"/>
      <c r="D30" s="3"/>
      <c r="E30" s="3"/>
      <c r="F30" s="3"/>
      <c r="G30" s="3"/>
      <c r="H30" s="7"/>
    </row>
    <row r="31" spans="1:8" ht="25.5" customHeight="1" thickBot="1" x14ac:dyDescent="0.2">
      <c r="A31" s="75" t="s">
        <v>56</v>
      </c>
      <c r="B31" s="76"/>
      <c r="C31" s="77"/>
      <c r="D31" s="60">
        <f>D18-D28</f>
        <v>1000000</v>
      </c>
      <c r="E31" s="51">
        <v>1500000</v>
      </c>
      <c r="F31" s="51">
        <v>2000000</v>
      </c>
      <c r="G31" s="51">
        <v>3500000</v>
      </c>
      <c r="H31" s="60">
        <f>H18-H28</f>
        <v>2500000</v>
      </c>
    </row>
    <row r="32" spans="1:8" ht="41.25" customHeight="1" x14ac:dyDescent="0.15">
      <c r="A32" s="57"/>
      <c r="B32" s="70" t="s">
        <v>107</v>
      </c>
      <c r="C32" s="70"/>
      <c r="D32" s="70"/>
      <c r="E32" s="70"/>
      <c r="F32" s="70"/>
      <c r="G32" s="70"/>
      <c r="H32" s="70"/>
    </row>
  </sheetData>
  <mergeCells count="22">
    <mergeCell ref="A28:C28"/>
    <mergeCell ref="A29:C29"/>
    <mergeCell ref="A31:C31"/>
    <mergeCell ref="B32:H32"/>
    <mergeCell ref="A17:C17"/>
    <mergeCell ref="A18:C18"/>
    <mergeCell ref="A20:C21"/>
    <mergeCell ref="D20:H20"/>
    <mergeCell ref="A22:A27"/>
    <mergeCell ref="B22:C22"/>
    <mergeCell ref="B23:C23"/>
    <mergeCell ref="B24:C24"/>
    <mergeCell ref="B25:C25"/>
    <mergeCell ref="B26:C26"/>
    <mergeCell ref="B27:C27"/>
    <mergeCell ref="A3:H3"/>
    <mergeCell ref="A5:C6"/>
    <mergeCell ref="D5:H5"/>
    <mergeCell ref="A7:A16"/>
    <mergeCell ref="B7:B9"/>
    <mergeCell ref="B10:B12"/>
    <mergeCell ref="B13:B15"/>
  </mergeCells>
  <phoneticPr fontId="13"/>
  <pageMargins left="0.55000000000000004" right="0.44" top="0.47244094488188981" bottom="0.43307086614173229" header="0.31496062992125984" footer="0.31496062992125984"/>
  <pageSetup paperSize="9" scale="89" orientation="portrait" blackAndWhite="1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showZeros="0" view="pageBreakPreview" topLeftCell="A2" zoomScale="85" zoomScaleNormal="100" zoomScaleSheetLayoutView="85" workbookViewId="0">
      <selection activeCell="K11" sqref="K11"/>
    </sheetView>
  </sheetViews>
  <sheetFormatPr defaultRowHeight="13.5" x14ac:dyDescent="0.15"/>
  <cols>
    <col min="1" max="1" width="18.125" style="4" customWidth="1"/>
    <col min="2" max="13" width="8.25" style="4" customWidth="1"/>
    <col min="14" max="14" width="18.125" style="4" customWidth="1"/>
    <col min="15" max="16384" width="9" style="4"/>
  </cols>
  <sheetData>
    <row r="1" spans="1:14" x14ac:dyDescent="0.15">
      <c r="A1" s="4" t="s">
        <v>10</v>
      </c>
    </row>
    <row r="2" spans="1:14" ht="30.75" customHeight="1" x14ac:dyDescent="0.15"/>
    <row r="3" spans="1:14" x14ac:dyDescent="0.15">
      <c r="A3" s="4" t="s">
        <v>11</v>
      </c>
    </row>
    <row r="4" spans="1:14" x14ac:dyDescent="0.15">
      <c r="N4" s="13" t="s">
        <v>28</v>
      </c>
    </row>
    <row r="5" spans="1:14" ht="21" customHeight="1" x14ac:dyDescent="0.15">
      <c r="A5" s="61" t="s">
        <v>12</v>
      </c>
      <c r="B5" s="61" t="s">
        <v>13</v>
      </c>
      <c r="C5" s="61" t="s">
        <v>16</v>
      </c>
      <c r="D5" s="61" t="s">
        <v>17</v>
      </c>
      <c r="E5" s="61" t="s">
        <v>18</v>
      </c>
      <c r="F5" s="61" t="s">
        <v>19</v>
      </c>
      <c r="G5" s="61" t="s">
        <v>20</v>
      </c>
      <c r="H5" s="61" t="s">
        <v>21</v>
      </c>
      <c r="I5" s="61" t="s">
        <v>22</v>
      </c>
      <c r="J5" s="61" t="s">
        <v>23</v>
      </c>
      <c r="K5" s="61" t="s">
        <v>24</v>
      </c>
      <c r="L5" s="61" t="s">
        <v>25</v>
      </c>
      <c r="M5" s="61" t="s">
        <v>26</v>
      </c>
      <c r="N5" s="61" t="s">
        <v>27</v>
      </c>
    </row>
    <row r="6" spans="1:14" ht="38.25" customHeight="1" x14ac:dyDescent="0.15">
      <c r="A6" s="100" t="s">
        <v>46</v>
      </c>
      <c r="B6" s="22" t="s">
        <v>31</v>
      </c>
      <c r="C6" s="22"/>
      <c r="D6" s="22" t="s">
        <v>32</v>
      </c>
      <c r="E6" s="22"/>
      <c r="F6" s="23"/>
      <c r="G6" s="23" t="s">
        <v>33</v>
      </c>
      <c r="H6" s="15"/>
      <c r="I6" s="15"/>
      <c r="J6" s="15"/>
      <c r="K6" s="15"/>
      <c r="L6" s="15"/>
      <c r="M6" s="15"/>
      <c r="N6" s="15"/>
    </row>
    <row r="7" spans="1:14" ht="20.25" customHeight="1" x14ac:dyDescent="0.15">
      <c r="A7" s="101"/>
      <c r="B7" s="20">
        <v>60</v>
      </c>
      <c r="C7" s="20">
        <v>90</v>
      </c>
      <c r="D7" s="20">
        <v>90</v>
      </c>
      <c r="E7" s="20">
        <v>150</v>
      </c>
      <c r="F7" s="20">
        <v>150</v>
      </c>
      <c r="G7" s="20">
        <v>90</v>
      </c>
      <c r="H7" s="20">
        <v>30</v>
      </c>
      <c r="I7" s="20">
        <v>30</v>
      </c>
      <c r="J7" s="20">
        <v>10</v>
      </c>
      <c r="K7" s="20"/>
      <c r="L7" s="20"/>
      <c r="M7" s="20"/>
      <c r="N7" s="20">
        <f>SUM(B7:M7)</f>
        <v>700</v>
      </c>
    </row>
    <row r="8" spans="1:14" ht="20.25" customHeight="1" x14ac:dyDescent="0.15">
      <c r="A8" s="102"/>
      <c r="B8" s="21">
        <v>20</v>
      </c>
      <c r="C8" s="21">
        <v>30</v>
      </c>
      <c r="D8" s="21">
        <v>30</v>
      </c>
      <c r="E8" s="21">
        <v>50</v>
      </c>
      <c r="F8" s="21">
        <v>50</v>
      </c>
      <c r="G8" s="21">
        <v>30</v>
      </c>
      <c r="H8" s="21">
        <v>10</v>
      </c>
      <c r="I8" s="21">
        <v>10</v>
      </c>
      <c r="J8" s="21">
        <v>1</v>
      </c>
      <c r="K8" s="21"/>
      <c r="L8" s="21"/>
      <c r="M8" s="21"/>
      <c r="N8" s="21">
        <f>SUM(B8:M8)</f>
        <v>231</v>
      </c>
    </row>
    <row r="9" spans="1:14" ht="38.25" customHeight="1" x14ac:dyDescent="0.15">
      <c r="A9" s="100" t="s">
        <v>68</v>
      </c>
      <c r="B9" s="23" t="s">
        <v>69</v>
      </c>
      <c r="C9" s="65"/>
      <c r="D9" s="23" t="s">
        <v>69</v>
      </c>
      <c r="E9" s="22"/>
      <c r="F9" s="22"/>
      <c r="G9" s="66" t="s">
        <v>70</v>
      </c>
      <c r="H9" s="22"/>
      <c r="I9" s="22"/>
      <c r="J9" s="22"/>
      <c r="K9" s="22"/>
      <c r="L9" s="67" t="s">
        <v>71</v>
      </c>
      <c r="M9" s="66" t="s">
        <v>72</v>
      </c>
      <c r="N9" s="15"/>
    </row>
    <row r="10" spans="1:14" ht="20.25" customHeight="1" x14ac:dyDescent="0.15">
      <c r="A10" s="101"/>
      <c r="B10" s="20">
        <v>30</v>
      </c>
      <c r="C10" s="20">
        <v>20</v>
      </c>
      <c r="D10" s="20">
        <v>10</v>
      </c>
      <c r="E10" s="20">
        <v>30</v>
      </c>
      <c r="F10" s="20"/>
      <c r="G10" s="20">
        <v>20</v>
      </c>
      <c r="H10" s="20">
        <v>30</v>
      </c>
      <c r="I10" s="20">
        <v>30</v>
      </c>
      <c r="J10" s="20">
        <v>60</v>
      </c>
      <c r="K10" s="20">
        <v>50</v>
      </c>
      <c r="L10" s="20">
        <v>50</v>
      </c>
      <c r="M10" s="20">
        <v>50</v>
      </c>
      <c r="N10" s="20">
        <f>SUM(B10:M10)</f>
        <v>380</v>
      </c>
    </row>
    <row r="11" spans="1:14" ht="20.25" customHeight="1" x14ac:dyDescent="0.15">
      <c r="A11" s="102"/>
      <c r="B11" s="21">
        <v>10</v>
      </c>
      <c r="C11" s="21">
        <v>10</v>
      </c>
      <c r="D11" s="21">
        <v>10</v>
      </c>
      <c r="E11" s="21">
        <v>10</v>
      </c>
      <c r="F11" s="21"/>
      <c r="G11" s="21">
        <v>7</v>
      </c>
      <c r="H11" s="21">
        <v>10</v>
      </c>
      <c r="I11" s="21">
        <v>10</v>
      </c>
      <c r="J11" s="21">
        <v>20</v>
      </c>
      <c r="K11" s="68">
        <v>17</v>
      </c>
      <c r="L11" s="68">
        <v>17</v>
      </c>
      <c r="M11" s="68">
        <v>17</v>
      </c>
      <c r="N11" s="21">
        <f>SUM(B11:M11)</f>
        <v>138</v>
      </c>
    </row>
    <row r="12" spans="1:14" ht="38.25" customHeight="1" x14ac:dyDescent="0.15">
      <c r="A12" s="100" t="s">
        <v>73</v>
      </c>
      <c r="B12" s="23" t="s">
        <v>32</v>
      </c>
      <c r="C12" s="23" t="s">
        <v>32</v>
      </c>
      <c r="D12" s="69"/>
      <c r="E12" s="69"/>
      <c r="F12" s="23"/>
      <c r="G12" s="69"/>
      <c r="H12" s="69"/>
      <c r="I12" s="23" t="s">
        <v>33</v>
      </c>
      <c r="J12" s="23" t="s">
        <v>33</v>
      </c>
      <c r="K12" s="69"/>
      <c r="L12" s="69"/>
      <c r="M12" s="69"/>
      <c r="N12" s="22"/>
    </row>
    <row r="13" spans="1:14" ht="20.25" customHeight="1" x14ac:dyDescent="0.15">
      <c r="A13" s="101"/>
      <c r="B13" s="20">
        <v>64</v>
      </c>
      <c r="C13" s="20">
        <v>32</v>
      </c>
      <c r="D13" s="20">
        <v>16</v>
      </c>
      <c r="E13" s="20">
        <v>16</v>
      </c>
      <c r="F13" s="20">
        <v>16</v>
      </c>
      <c r="G13" s="20">
        <v>16</v>
      </c>
      <c r="H13" s="20">
        <v>16</v>
      </c>
      <c r="I13" s="20">
        <v>100</v>
      </c>
      <c r="J13" s="20">
        <v>220</v>
      </c>
      <c r="K13" s="20">
        <v>200</v>
      </c>
      <c r="L13" s="20">
        <v>200</v>
      </c>
      <c r="M13" s="20">
        <v>24</v>
      </c>
      <c r="N13" s="20">
        <f>SUM(B13:M13)</f>
        <v>920</v>
      </c>
    </row>
    <row r="14" spans="1:14" ht="20.25" customHeight="1" x14ac:dyDescent="0.15">
      <c r="A14" s="102"/>
      <c r="B14" s="21">
        <v>32</v>
      </c>
      <c r="C14" s="21">
        <v>16</v>
      </c>
      <c r="D14" s="21">
        <v>4</v>
      </c>
      <c r="E14" s="21">
        <v>4</v>
      </c>
      <c r="F14" s="21">
        <v>4</v>
      </c>
      <c r="G14" s="21">
        <v>4</v>
      </c>
      <c r="H14" s="21">
        <v>4</v>
      </c>
      <c r="I14" s="21">
        <v>25</v>
      </c>
      <c r="J14" s="21">
        <v>55</v>
      </c>
      <c r="K14" s="21">
        <v>50</v>
      </c>
      <c r="L14" s="21">
        <v>50</v>
      </c>
      <c r="M14" s="21">
        <v>6</v>
      </c>
      <c r="N14" s="68">
        <f>SUM(B14:M14)</f>
        <v>254</v>
      </c>
    </row>
    <row r="15" spans="1:14" ht="40.5" customHeight="1" x14ac:dyDescent="0.15">
      <c r="A15" s="61" t="s">
        <v>14</v>
      </c>
      <c r="B15" s="25">
        <f>B7+B10+B13</f>
        <v>154</v>
      </c>
      <c r="C15" s="25">
        <f t="shared" ref="C15:M15" si="0">C7+C10+C13</f>
        <v>142</v>
      </c>
      <c r="D15" s="25">
        <f t="shared" si="0"/>
        <v>116</v>
      </c>
      <c r="E15" s="25">
        <f t="shared" si="0"/>
        <v>196</v>
      </c>
      <c r="F15" s="25">
        <f t="shared" si="0"/>
        <v>166</v>
      </c>
      <c r="G15" s="25">
        <f t="shared" si="0"/>
        <v>126</v>
      </c>
      <c r="H15" s="25">
        <f t="shared" si="0"/>
        <v>76</v>
      </c>
      <c r="I15" s="25">
        <f t="shared" si="0"/>
        <v>160</v>
      </c>
      <c r="J15" s="25">
        <f t="shared" si="0"/>
        <v>290</v>
      </c>
      <c r="K15" s="25">
        <f t="shared" si="0"/>
        <v>250</v>
      </c>
      <c r="L15" s="25">
        <f t="shared" si="0"/>
        <v>250</v>
      </c>
      <c r="M15" s="25">
        <f t="shared" si="0"/>
        <v>74</v>
      </c>
      <c r="N15" s="25">
        <f>SUM(B15:M15)</f>
        <v>2000</v>
      </c>
    </row>
    <row r="17" spans="1:2" x14ac:dyDescent="0.15">
      <c r="A17" s="13" t="s">
        <v>30</v>
      </c>
      <c r="B17" s="4" t="s">
        <v>15</v>
      </c>
    </row>
    <row r="18" spans="1:2" x14ac:dyDescent="0.15">
      <c r="B18" s="4" t="s">
        <v>29</v>
      </c>
    </row>
  </sheetData>
  <mergeCells count="3">
    <mergeCell ref="A6:A8"/>
    <mergeCell ref="A9:A11"/>
    <mergeCell ref="A12:A14"/>
  </mergeCells>
  <phoneticPr fontId="1"/>
  <pageMargins left="0.63" right="0.51" top="0.74803149606299213" bottom="0.74803149606299213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2"/>
  <sheetViews>
    <sheetView showZeros="0" view="pageBreakPreview" zoomScale="70" zoomScaleNormal="100" zoomScaleSheetLayoutView="70" zoomScalePageLayoutView="70" workbookViewId="0">
      <selection activeCell="N36" sqref="N36:N37"/>
    </sheetView>
  </sheetViews>
  <sheetFormatPr defaultColWidth="9" defaultRowHeight="13.5" x14ac:dyDescent="0.15"/>
  <cols>
    <col min="1" max="1" width="6.375" style="10" customWidth="1"/>
    <col min="2" max="2" width="12.75" style="10" customWidth="1"/>
    <col min="3" max="3" width="17.5" style="10" customWidth="1"/>
    <col min="4" max="7" width="13.625" style="10" customWidth="1"/>
    <col min="8" max="8" width="13.625" style="120" customWidth="1"/>
    <col min="9" max="9" width="9" style="10" customWidth="1"/>
    <col min="10" max="16384" width="9" style="10"/>
  </cols>
  <sheetData>
    <row r="2" spans="1:8" ht="17.25" customHeight="1" x14ac:dyDescent="0.15"/>
    <row r="3" spans="1:8" ht="17.25" x14ac:dyDescent="0.15">
      <c r="A3" s="121" t="s">
        <v>76</v>
      </c>
      <c r="B3" s="121"/>
      <c r="C3" s="121"/>
      <c r="D3" s="121"/>
      <c r="E3" s="121"/>
      <c r="F3" s="121"/>
      <c r="G3" s="121"/>
      <c r="H3" s="121"/>
    </row>
    <row r="4" spans="1:8" ht="42.75" customHeight="1" x14ac:dyDescent="0.15">
      <c r="A4" s="122"/>
      <c r="B4" s="122"/>
      <c r="C4" s="122"/>
      <c r="D4" s="122"/>
      <c r="E4" s="122"/>
      <c r="F4" s="122"/>
      <c r="G4" s="122"/>
      <c r="H4" s="122"/>
    </row>
    <row r="5" spans="1:8" ht="27" customHeight="1" x14ac:dyDescent="0.15">
      <c r="A5" s="123" t="s">
        <v>77</v>
      </c>
      <c r="B5" s="123"/>
      <c r="C5" s="124" t="s">
        <v>99</v>
      </c>
      <c r="D5" s="124"/>
      <c r="E5" s="124"/>
      <c r="F5" s="124"/>
      <c r="G5" s="124"/>
      <c r="H5" s="122"/>
    </row>
    <row r="6" spans="1:8" ht="17.25" x14ac:dyDescent="0.15">
      <c r="A6" s="125"/>
      <c r="B6" s="125"/>
      <c r="C6" s="122"/>
      <c r="D6" s="122"/>
      <c r="E6" s="122"/>
      <c r="F6" s="122"/>
      <c r="G6" s="122"/>
      <c r="H6" s="122"/>
    </row>
    <row r="7" spans="1:8" ht="15.75" customHeight="1" x14ac:dyDescent="0.15">
      <c r="A7" s="122"/>
      <c r="B7" s="122"/>
      <c r="C7" s="122"/>
      <c r="D7" s="122"/>
      <c r="E7" s="122"/>
      <c r="F7" s="122"/>
      <c r="G7" s="122"/>
      <c r="H7" s="126" t="s">
        <v>45</v>
      </c>
    </row>
    <row r="8" spans="1:8" ht="21" customHeight="1" x14ac:dyDescent="0.15">
      <c r="H8" s="127" t="s">
        <v>78</v>
      </c>
    </row>
    <row r="9" spans="1:8" ht="31.5" customHeight="1" x14ac:dyDescent="0.15">
      <c r="A9" s="128"/>
      <c r="B9" s="129"/>
      <c r="C9" s="130"/>
      <c r="D9" s="131" t="s">
        <v>79</v>
      </c>
      <c r="E9" s="132" t="s">
        <v>80</v>
      </c>
      <c r="F9" s="132" t="s">
        <v>81</v>
      </c>
      <c r="G9" s="132" t="s">
        <v>82</v>
      </c>
      <c r="H9" s="132" t="s">
        <v>83</v>
      </c>
    </row>
    <row r="10" spans="1:8" ht="21" customHeight="1" x14ac:dyDescent="0.15">
      <c r="A10" s="133" t="s">
        <v>84</v>
      </c>
      <c r="B10" s="132" t="s">
        <v>85</v>
      </c>
      <c r="C10" s="134" t="s">
        <v>86</v>
      </c>
      <c r="D10" s="32">
        <v>20</v>
      </c>
      <c r="E10" s="32">
        <v>20</v>
      </c>
      <c r="F10" s="32">
        <v>25</v>
      </c>
      <c r="G10" s="32">
        <v>25</v>
      </c>
      <c r="H10" s="32">
        <v>30</v>
      </c>
    </row>
    <row r="11" spans="1:8" ht="21" customHeight="1" x14ac:dyDescent="0.15">
      <c r="A11" s="135"/>
      <c r="B11" s="136" t="s">
        <v>100</v>
      </c>
      <c r="C11" s="137" t="s">
        <v>87</v>
      </c>
      <c r="D11" s="32">
        <v>700</v>
      </c>
      <c r="E11" s="32">
        <v>700</v>
      </c>
      <c r="F11" s="32">
        <v>800</v>
      </c>
      <c r="G11" s="32">
        <v>800</v>
      </c>
      <c r="H11" s="32">
        <v>800</v>
      </c>
    </row>
    <row r="12" spans="1:8" ht="21" customHeight="1" x14ac:dyDescent="0.15">
      <c r="A12" s="135"/>
      <c r="B12" s="136"/>
      <c r="C12" s="137" t="s">
        <v>88</v>
      </c>
      <c r="D12" s="32">
        <f>D10*D11/10</f>
        <v>1400</v>
      </c>
      <c r="E12" s="32">
        <f>E10*E11/10</f>
        <v>1400</v>
      </c>
      <c r="F12" s="32">
        <f>F10*F11/10</f>
        <v>2000</v>
      </c>
      <c r="G12" s="32">
        <f>G10*G11/10</f>
        <v>2000</v>
      </c>
      <c r="H12" s="32">
        <f>H10*H11/10</f>
        <v>2400</v>
      </c>
    </row>
    <row r="13" spans="1:8" ht="21" customHeight="1" x14ac:dyDescent="0.15">
      <c r="A13" s="135"/>
      <c r="B13" s="136"/>
      <c r="C13" s="137" t="s">
        <v>89</v>
      </c>
      <c r="D13" s="32">
        <v>450</v>
      </c>
      <c r="E13" s="32">
        <v>450</v>
      </c>
      <c r="F13" s="32">
        <v>450</v>
      </c>
      <c r="G13" s="32">
        <v>450</v>
      </c>
      <c r="H13" s="32">
        <v>450</v>
      </c>
    </row>
    <row r="14" spans="1:8" ht="21" customHeight="1" x14ac:dyDescent="0.15">
      <c r="A14" s="135"/>
      <c r="B14" s="138"/>
      <c r="C14" s="137" t="s">
        <v>90</v>
      </c>
      <c r="D14" s="32">
        <f>D12*D13</f>
        <v>630000</v>
      </c>
      <c r="E14" s="32">
        <f>E12*E13</f>
        <v>630000</v>
      </c>
      <c r="F14" s="32">
        <f>F12*F13</f>
        <v>900000</v>
      </c>
      <c r="G14" s="32">
        <f>G12*G13</f>
        <v>900000</v>
      </c>
      <c r="H14" s="32">
        <f>H12*H13</f>
        <v>1080000</v>
      </c>
    </row>
    <row r="15" spans="1:8" ht="21" customHeight="1" x14ac:dyDescent="0.15">
      <c r="A15" s="135"/>
      <c r="B15" s="132" t="s">
        <v>91</v>
      </c>
      <c r="C15" s="134" t="s">
        <v>86</v>
      </c>
      <c r="D15" s="32">
        <v>10</v>
      </c>
      <c r="E15" s="32">
        <v>10</v>
      </c>
      <c r="F15" s="32">
        <v>10</v>
      </c>
      <c r="G15" s="32">
        <v>10</v>
      </c>
      <c r="H15" s="32">
        <v>10</v>
      </c>
    </row>
    <row r="16" spans="1:8" ht="21" customHeight="1" x14ac:dyDescent="0.15">
      <c r="A16" s="135"/>
      <c r="B16" s="136" t="s">
        <v>101</v>
      </c>
      <c r="C16" s="137" t="s">
        <v>87</v>
      </c>
      <c r="D16" s="32">
        <v>2000</v>
      </c>
      <c r="E16" s="32">
        <v>2000</v>
      </c>
      <c r="F16" s="32">
        <v>2000</v>
      </c>
      <c r="G16" s="32">
        <v>2000</v>
      </c>
      <c r="H16" s="32">
        <v>2000</v>
      </c>
    </row>
    <row r="17" spans="1:8" ht="21" customHeight="1" x14ac:dyDescent="0.15">
      <c r="A17" s="135"/>
      <c r="B17" s="136"/>
      <c r="C17" s="137" t="s">
        <v>88</v>
      </c>
      <c r="D17" s="32">
        <f>D15*D16/10</f>
        <v>2000</v>
      </c>
      <c r="E17" s="32">
        <f>E15*E16/10</f>
        <v>2000</v>
      </c>
      <c r="F17" s="32">
        <f>F15*F16/10</f>
        <v>2000</v>
      </c>
      <c r="G17" s="32">
        <f>G15*G16/10</f>
        <v>2000</v>
      </c>
      <c r="H17" s="32">
        <f>H15*H16/10</f>
        <v>2000</v>
      </c>
    </row>
    <row r="18" spans="1:8" ht="21" customHeight="1" x14ac:dyDescent="0.15">
      <c r="A18" s="135"/>
      <c r="B18" s="136"/>
      <c r="C18" s="137" t="s">
        <v>89</v>
      </c>
      <c r="D18" s="32">
        <v>350</v>
      </c>
      <c r="E18" s="32">
        <v>350</v>
      </c>
      <c r="F18" s="32">
        <v>350</v>
      </c>
      <c r="G18" s="32">
        <v>350</v>
      </c>
      <c r="H18" s="32">
        <v>350</v>
      </c>
    </row>
    <row r="19" spans="1:8" ht="21" customHeight="1" x14ac:dyDescent="0.15">
      <c r="A19" s="135"/>
      <c r="B19" s="138"/>
      <c r="C19" s="137" t="s">
        <v>90</v>
      </c>
      <c r="D19" s="32">
        <f>D17*D18</f>
        <v>700000</v>
      </c>
      <c r="E19" s="32">
        <f>E17*E18</f>
        <v>700000</v>
      </c>
      <c r="F19" s="32">
        <f>F17*F18</f>
        <v>700000</v>
      </c>
      <c r="G19" s="32">
        <f>G17*G18</f>
        <v>700000</v>
      </c>
      <c r="H19" s="32">
        <f>H17*H18</f>
        <v>700000</v>
      </c>
    </row>
    <row r="20" spans="1:8" ht="21" customHeight="1" x14ac:dyDescent="0.15">
      <c r="A20" s="139"/>
      <c r="B20" s="140" t="s">
        <v>92</v>
      </c>
      <c r="C20" s="134" t="s">
        <v>86</v>
      </c>
      <c r="D20" s="141">
        <v>10</v>
      </c>
      <c r="E20" s="141">
        <v>10</v>
      </c>
      <c r="F20" s="141">
        <v>10</v>
      </c>
      <c r="G20" s="141">
        <v>12</v>
      </c>
      <c r="H20" s="32">
        <v>12</v>
      </c>
    </row>
    <row r="21" spans="1:8" ht="21" customHeight="1" x14ac:dyDescent="0.15">
      <c r="A21" s="139"/>
      <c r="B21" s="136" t="s">
        <v>102</v>
      </c>
      <c r="C21" s="137" t="s">
        <v>87</v>
      </c>
      <c r="D21" s="32">
        <v>3000</v>
      </c>
      <c r="E21" s="32">
        <v>3000</v>
      </c>
      <c r="F21" s="32">
        <v>3000</v>
      </c>
      <c r="G21" s="32">
        <v>3600</v>
      </c>
      <c r="H21" s="32">
        <v>3600</v>
      </c>
    </row>
    <row r="22" spans="1:8" ht="21" customHeight="1" x14ac:dyDescent="0.15">
      <c r="A22" s="139"/>
      <c r="B22" s="136"/>
      <c r="C22" s="137" t="s">
        <v>88</v>
      </c>
      <c r="D22" s="32">
        <f>D20*D21/10</f>
        <v>3000</v>
      </c>
      <c r="E22" s="32">
        <f>E20*E21/10</f>
        <v>3000</v>
      </c>
      <c r="F22" s="32">
        <f>F20*F21/10</f>
        <v>3000</v>
      </c>
      <c r="G22" s="32">
        <f>G20*G21/10</f>
        <v>4320</v>
      </c>
      <c r="H22" s="32">
        <f>H20*H21/10</f>
        <v>4320</v>
      </c>
    </row>
    <row r="23" spans="1:8" ht="21" customHeight="1" x14ac:dyDescent="0.15">
      <c r="A23" s="139"/>
      <c r="B23" s="136"/>
      <c r="C23" s="137" t="s">
        <v>89</v>
      </c>
      <c r="D23" s="32">
        <v>300</v>
      </c>
      <c r="E23" s="32">
        <v>300</v>
      </c>
      <c r="F23" s="32">
        <v>300</v>
      </c>
      <c r="G23" s="32">
        <v>300</v>
      </c>
      <c r="H23" s="32">
        <v>300</v>
      </c>
    </row>
    <row r="24" spans="1:8" ht="21" customHeight="1" thickBot="1" x14ac:dyDescent="0.2">
      <c r="A24" s="139"/>
      <c r="B24" s="142"/>
      <c r="C24" s="143" t="s">
        <v>90</v>
      </c>
      <c r="D24" s="144">
        <f>D22*D23</f>
        <v>900000</v>
      </c>
      <c r="E24" s="144">
        <f>E22*E23</f>
        <v>900000</v>
      </c>
      <c r="F24" s="144">
        <f>F22*F23</f>
        <v>900000</v>
      </c>
      <c r="G24" s="144">
        <f>G22*G23</f>
        <v>1296000</v>
      </c>
      <c r="H24" s="144">
        <f>H22*H23</f>
        <v>1296000</v>
      </c>
    </row>
    <row r="25" spans="1:8" ht="21" customHeight="1" x14ac:dyDescent="0.15">
      <c r="A25" s="139"/>
      <c r="B25" s="145" t="s">
        <v>93</v>
      </c>
      <c r="C25" s="134" t="s">
        <v>86</v>
      </c>
      <c r="D25" s="141">
        <v>3</v>
      </c>
      <c r="E25" s="141">
        <v>5</v>
      </c>
      <c r="F25" s="141">
        <v>5</v>
      </c>
      <c r="G25" s="141">
        <v>7</v>
      </c>
      <c r="H25" s="146">
        <v>7</v>
      </c>
    </row>
    <row r="26" spans="1:8" ht="21" customHeight="1" x14ac:dyDescent="0.15">
      <c r="A26" s="139"/>
      <c r="B26" s="147" t="s">
        <v>103</v>
      </c>
      <c r="C26" s="137" t="s">
        <v>87</v>
      </c>
      <c r="D26" s="32">
        <v>500</v>
      </c>
      <c r="E26" s="32">
        <v>500</v>
      </c>
      <c r="F26" s="32">
        <v>500</v>
      </c>
      <c r="G26" s="32">
        <v>500</v>
      </c>
      <c r="H26" s="148">
        <v>500</v>
      </c>
    </row>
    <row r="27" spans="1:8" ht="21" customHeight="1" x14ac:dyDescent="0.15">
      <c r="A27" s="139"/>
      <c r="B27" s="147"/>
      <c r="C27" s="137" t="s">
        <v>88</v>
      </c>
      <c r="D27" s="32">
        <f>D25*D26/10</f>
        <v>150</v>
      </c>
      <c r="E27" s="32">
        <f>E25*E26/10</f>
        <v>250</v>
      </c>
      <c r="F27" s="32">
        <f>F25*F26/10</f>
        <v>250</v>
      </c>
      <c r="G27" s="32">
        <f>G25*G26/10</f>
        <v>350</v>
      </c>
      <c r="H27" s="148">
        <f>H25*H26/10</f>
        <v>350</v>
      </c>
    </row>
    <row r="28" spans="1:8" ht="21" customHeight="1" x14ac:dyDescent="0.15">
      <c r="A28" s="139"/>
      <c r="B28" s="147"/>
      <c r="C28" s="137" t="s">
        <v>89</v>
      </c>
      <c r="D28" s="32">
        <v>900</v>
      </c>
      <c r="E28" s="32">
        <v>900</v>
      </c>
      <c r="F28" s="32">
        <v>900</v>
      </c>
      <c r="G28" s="32">
        <v>900</v>
      </c>
      <c r="H28" s="148">
        <v>900</v>
      </c>
    </row>
    <row r="29" spans="1:8" ht="21" customHeight="1" x14ac:dyDescent="0.15">
      <c r="A29" s="139"/>
      <c r="B29" s="149"/>
      <c r="C29" s="137" t="s">
        <v>90</v>
      </c>
      <c r="D29" s="32">
        <f>D27*D28</f>
        <v>135000</v>
      </c>
      <c r="E29" s="32">
        <f>E27*E28</f>
        <v>225000</v>
      </c>
      <c r="F29" s="32">
        <f>F27*F28</f>
        <v>225000</v>
      </c>
      <c r="G29" s="32">
        <f>G27*G28</f>
        <v>315000</v>
      </c>
      <c r="H29" s="148">
        <f>H27*H28</f>
        <v>315000</v>
      </c>
    </row>
    <row r="30" spans="1:8" ht="21" customHeight="1" x14ac:dyDescent="0.15">
      <c r="A30" s="139"/>
      <c r="B30" s="145" t="s">
        <v>94</v>
      </c>
      <c r="C30" s="134" t="s">
        <v>86</v>
      </c>
      <c r="D30" s="32">
        <v>10</v>
      </c>
      <c r="E30" s="32">
        <v>10</v>
      </c>
      <c r="F30" s="32">
        <v>12</v>
      </c>
      <c r="G30" s="32">
        <v>12</v>
      </c>
      <c r="H30" s="148">
        <v>15</v>
      </c>
    </row>
    <row r="31" spans="1:8" ht="21" customHeight="1" x14ac:dyDescent="0.15">
      <c r="A31" s="139"/>
      <c r="B31" s="147" t="s">
        <v>104</v>
      </c>
      <c r="C31" s="137" t="s">
        <v>87</v>
      </c>
      <c r="D31" s="32">
        <v>2500</v>
      </c>
      <c r="E31" s="32">
        <v>2500</v>
      </c>
      <c r="F31" s="32">
        <v>2500</v>
      </c>
      <c r="G31" s="32">
        <v>2500</v>
      </c>
      <c r="H31" s="148">
        <v>2500</v>
      </c>
    </row>
    <row r="32" spans="1:8" ht="21" customHeight="1" x14ac:dyDescent="0.15">
      <c r="A32" s="139"/>
      <c r="B32" s="147"/>
      <c r="C32" s="137" t="s">
        <v>88</v>
      </c>
      <c r="D32" s="32">
        <f>D30*D31/10</f>
        <v>2500</v>
      </c>
      <c r="E32" s="32">
        <f>E30*E31/10</f>
        <v>2500</v>
      </c>
      <c r="F32" s="32">
        <f>F30*F31/10</f>
        <v>3000</v>
      </c>
      <c r="G32" s="32">
        <f>G30*G31/10</f>
        <v>3000</v>
      </c>
      <c r="H32" s="148">
        <f>H30*H31/10</f>
        <v>3750</v>
      </c>
    </row>
    <row r="33" spans="1:8" ht="21" customHeight="1" x14ac:dyDescent="0.15">
      <c r="A33" s="139"/>
      <c r="B33" s="147"/>
      <c r="C33" s="137" t="s">
        <v>89</v>
      </c>
      <c r="D33" s="32">
        <v>200</v>
      </c>
      <c r="E33" s="32">
        <v>200</v>
      </c>
      <c r="F33" s="32">
        <v>200</v>
      </c>
      <c r="G33" s="32">
        <v>200</v>
      </c>
      <c r="H33" s="148">
        <v>200</v>
      </c>
    </row>
    <row r="34" spans="1:8" ht="21" customHeight="1" x14ac:dyDescent="0.15">
      <c r="A34" s="139"/>
      <c r="B34" s="147"/>
      <c r="C34" s="137" t="s">
        <v>90</v>
      </c>
      <c r="D34" s="32">
        <f>D32*D33</f>
        <v>500000</v>
      </c>
      <c r="E34" s="32">
        <f>E32*E33</f>
        <v>500000</v>
      </c>
      <c r="F34" s="32">
        <f>F32*F33</f>
        <v>600000</v>
      </c>
      <c r="G34" s="32">
        <f>G32*G33</f>
        <v>600000</v>
      </c>
      <c r="H34" s="148">
        <f>H32*H33</f>
        <v>750000</v>
      </c>
    </row>
    <row r="35" spans="1:8" ht="21" customHeight="1" x14ac:dyDescent="0.15">
      <c r="A35" s="139"/>
      <c r="B35" s="150" t="s">
        <v>95</v>
      </c>
      <c r="C35" s="134" t="s">
        <v>86</v>
      </c>
      <c r="D35" s="32">
        <v>5</v>
      </c>
      <c r="E35" s="32">
        <v>7</v>
      </c>
      <c r="F35" s="32">
        <v>10</v>
      </c>
      <c r="G35" s="32">
        <v>13</v>
      </c>
      <c r="H35" s="148">
        <v>15</v>
      </c>
    </row>
    <row r="36" spans="1:8" ht="21" customHeight="1" x14ac:dyDescent="0.15">
      <c r="A36" s="139"/>
      <c r="B36" s="147" t="s">
        <v>105</v>
      </c>
      <c r="C36" s="137" t="s">
        <v>87</v>
      </c>
      <c r="D36" s="32">
        <v>1000</v>
      </c>
      <c r="E36" s="32">
        <v>1000</v>
      </c>
      <c r="F36" s="32">
        <v>1000</v>
      </c>
      <c r="G36" s="32">
        <v>1000</v>
      </c>
      <c r="H36" s="148">
        <v>1000</v>
      </c>
    </row>
    <row r="37" spans="1:8" ht="21" customHeight="1" x14ac:dyDescent="0.15">
      <c r="A37" s="139"/>
      <c r="B37" s="147"/>
      <c r="C37" s="137" t="s">
        <v>88</v>
      </c>
      <c r="D37" s="32">
        <f>D35*D36/10</f>
        <v>500</v>
      </c>
      <c r="E37" s="32">
        <f>E35*E36/10</f>
        <v>700</v>
      </c>
      <c r="F37" s="32">
        <f>F35*F36/10</f>
        <v>1000</v>
      </c>
      <c r="G37" s="32">
        <f>G35*G36/10</f>
        <v>1300</v>
      </c>
      <c r="H37" s="148">
        <f>H35*H36/10</f>
        <v>1500</v>
      </c>
    </row>
    <row r="38" spans="1:8" ht="21" customHeight="1" x14ac:dyDescent="0.15">
      <c r="A38" s="139"/>
      <c r="B38" s="147"/>
      <c r="C38" s="137" t="s">
        <v>89</v>
      </c>
      <c r="D38" s="32">
        <v>400</v>
      </c>
      <c r="E38" s="32">
        <v>400</v>
      </c>
      <c r="F38" s="32">
        <v>400</v>
      </c>
      <c r="G38" s="32">
        <v>400</v>
      </c>
      <c r="H38" s="148">
        <v>400</v>
      </c>
    </row>
    <row r="39" spans="1:8" ht="21" customHeight="1" thickBot="1" x14ac:dyDescent="0.2">
      <c r="A39" s="151"/>
      <c r="B39" s="152"/>
      <c r="C39" s="143" t="s">
        <v>90</v>
      </c>
      <c r="D39" s="144">
        <f>D37*D38</f>
        <v>200000</v>
      </c>
      <c r="E39" s="144">
        <f>E37*E38</f>
        <v>280000</v>
      </c>
      <c r="F39" s="144">
        <f>F37*F38</f>
        <v>400000</v>
      </c>
      <c r="G39" s="144">
        <f>G37*G38</f>
        <v>520000</v>
      </c>
      <c r="H39" s="153">
        <f>H37*H38</f>
        <v>600000</v>
      </c>
    </row>
    <row r="40" spans="1:8" ht="31.5" customHeight="1" thickBot="1" x14ac:dyDescent="0.2">
      <c r="A40" s="154" t="s">
        <v>96</v>
      </c>
      <c r="B40" s="155"/>
      <c r="C40" s="155"/>
      <c r="D40" s="156">
        <f>D14+D19+D24+D29+D34+D39</f>
        <v>3065000</v>
      </c>
      <c r="E40" s="156">
        <f>E14+E19+E24+E29+E34+E39</f>
        <v>3235000</v>
      </c>
      <c r="F40" s="156">
        <f>F14+F19+F24+F29+F34+F39</f>
        <v>3725000</v>
      </c>
      <c r="G40" s="156">
        <f>G14+G19+G24+G29+G34+G39</f>
        <v>4331000</v>
      </c>
      <c r="H40" s="156">
        <f>H14+H19+H24+H29+H34+H39</f>
        <v>4741000</v>
      </c>
    </row>
    <row r="42" spans="1:8" x14ac:dyDescent="0.15">
      <c r="A42" s="10" t="s">
        <v>98</v>
      </c>
    </row>
  </sheetData>
  <mergeCells count="13">
    <mergeCell ref="B31:B34"/>
    <mergeCell ref="B36:B39"/>
    <mergeCell ref="A40:C40"/>
    <mergeCell ref="A3:H3"/>
    <mergeCell ref="A5:B5"/>
    <mergeCell ref="C5:G5"/>
    <mergeCell ref="A6:B6"/>
    <mergeCell ref="A9:C9"/>
    <mergeCell ref="A10:A39"/>
    <mergeCell ref="B11:B14"/>
    <mergeCell ref="B16:B19"/>
    <mergeCell ref="B21:B24"/>
    <mergeCell ref="B26:B29"/>
  </mergeCells>
  <phoneticPr fontId="13"/>
  <pageMargins left="0.55118110236220474" right="0.43307086614173229" top="0.47244094488188981" bottom="0.43307086614173229" header="0.31496062992125984" footer="0.31496062992125984"/>
  <pageSetup paperSize="9" scale="90" orientation="portrait" r:id="rId1"/>
  <headerFooter>
    <oddHeader>&amp;R&amp;14〔参　考〕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別添１-収支計画</vt:lpstr>
      <vt:lpstr>別添２-作付体系及び労働時間</vt:lpstr>
      <vt:lpstr>作目別内訳 </vt:lpstr>
      <vt:lpstr>別添１-記載例</vt:lpstr>
      <vt:lpstr>別添２-記載例</vt:lpstr>
      <vt:lpstr>作目別内訳 (例)</vt:lpstr>
      <vt:lpstr>'作目別内訳 '!Print_Area</vt:lpstr>
      <vt:lpstr>'作目別内訳 (例)'!Print_Area</vt:lpstr>
      <vt:lpstr>'別添１-記載例'!Print_Area</vt:lpstr>
      <vt:lpstr>'別添１-収支計画'!Print_Area</vt:lpstr>
      <vt:lpstr>'別添２-記載例'!Print_Area</vt:lpstr>
      <vt:lpstr>'別添２-作付体系及び労働時間'!Print_Area</vt:lpstr>
    </vt:vector>
  </TitlesOfParts>
  <Company>石岡市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1425</dc:creator>
  <cp:lastModifiedBy>佐藤しおり</cp:lastModifiedBy>
  <cp:lastPrinted>2022-02-04T01:18:21Z</cp:lastPrinted>
  <dcterms:created xsi:type="dcterms:W3CDTF">2014-08-18T02:23:14Z</dcterms:created>
  <dcterms:modified xsi:type="dcterms:W3CDTF">2022-06-15T06:34:41Z</dcterms:modified>
</cp:coreProperties>
</file>