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mc:Choice Requires="x15">
      <x15ac:absPath xmlns:x15ac="http://schemas.microsoft.com/office/spreadsheetml/2010/11/ac" url="Z:\基盤強化\01R7事業\R7経営体育成支援事業\R7補正\02要望調査\02事務連絡（県→農林）\"/>
    </mc:Choice>
  </mc:AlternateContent>
  <xr:revisionPtr revIDLastSave="0" documentId="13_ncr:1_{3C20294D-781F-4DA0-B85D-B17464BE4A77}" xr6:coauthVersionLast="47" xr6:coauthVersionMax="47" xr10:uidLastSave="{00000000-0000-0000-0000-000000000000}"/>
  <bookViews>
    <workbookView xWindow="28680" yWindow="-120" windowWidth="29040" windowHeight="15720" xr2:uid="{00000000-000D-0000-FFFF-FFFF00000000}"/>
  </bookViews>
  <sheets>
    <sheet name="要望調査" sheetId="4" r:id="rId1"/>
    <sheet name="成果目標" sheetId="2" r:id="rId2"/>
    <sheet name="規模決定" sheetId="3" r:id="rId3"/>
    <sheet name="（参考）成果目標チェックリスト" sheetId="8" r:id="rId4"/>
    <sheet name="（参考）配分P_R6補正" sheetId="9" r:id="rId5"/>
  </sheets>
  <externalReferences>
    <externalReference r:id="rId6"/>
    <externalReference r:id="rId7"/>
  </externalReferenc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<sst xmlns="http://schemas.openxmlformats.org/spreadsheetml/2006/main" count="488" uniqueCount="368">
  <si>
    <t>規模決定根拠資料の作成について</t>
    <rPh sb="0" eb="2">
      <t>キボ</t>
    </rPh>
    <rPh sb="2" eb="4">
      <t>ケッテイ</t>
    </rPh>
    <rPh sb="4" eb="6">
      <t>コンキョ</t>
    </rPh>
    <rPh sb="6" eb="8">
      <t>シリョウ</t>
    </rPh>
    <rPh sb="9" eb="11">
      <t>サクセイ</t>
    </rPh>
    <phoneticPr fontId="2"/>
  </si>
  <si>
    <t>１　規模決定根拠資料とは</t>
    <rPh sb="2" eb="4">
      <t>キボ</t>
    </rPh>
    <rPh sb="4" eb="6">
      <t>ケッテイ</t>
    </rPh>
    <rPh sb="6" eb="8">
      <t>コンキョ</t>
    </rPh>
    <rPh sb="8" eb="10">
      <t>シリョウ</t>
    </rPh>
    <phoneticPr fontId="2"/>
  </si>
  <si>
    <t>・国実施要綱で融資主体支援計画の中で作成することが義務付けられている資料。</t>
    <rPh sb="1" eb="2">
      <t>クニ</t>
    </rPh>
    <rPh sb="2" eb="4">
      <t>ジッシ</t>
    </rPh>
    <rPh sb="4" eb="6">
      <t>ヨウコウ</t>
    </rPh>
    <rPh sb="7" eb="9">
      <t>ユウシ</t>
    </rPh>
    <rPh sb="9" eb="11">
      <t>シュタイ</t>
    </rPh>
    <rPh sb="11" eb="13">
      <t>シエン</t>
    </rPh>
    <rPh sb="13" eb="15">
      <t>ケイカク</t>
    </rPh>
    <rPh sb="16" eb="17">
      <t>ナカ</t>
    </rPh>
    <rPh sb="18" eb="20">
      <t>サクセイ</t>
    </rPh>
    <rPh sb="25" eb="28">
      <t>ギムヅ</t>
    </rPh>
    <rPh sb="34" eb="36">
      <t>シリョウ</t>
    </rPh>
    <phoneticPr fontId="2"/>
  </si>
  <si>
    <t>・助成対象者が作成し、市町村が承認。→成果目標の妥当性協議の際に国に提出し審査を受ける。</t>
    <rPh sb="1" eb="6">
      <t>ジョセイタイショウシャ</t>
    </rPh>
    <rPh sb="7" eb="9">
      <t>サクセイ</t>
    </rPh>
    <rPh sb="11" eb="14">
      <t>シチョウソン</t>
    </rPh>
    <rPh sb="15" eb="17">
      <t>ショウニン</t>
    </rPh>
    <rPh sb="19" eb="21">
      <t>セイカ</t>
    </rPh>
    <rPh sb="21" eb="23">
      <t>モクヒョウ</t>
    </rPh>
    <rPh sb="24" eb="27">
      <t>ダトウセイ</t>
    </rPh>
    <rPh sb="27" eb="29">
      <t>キョウギ</t>
    </rPh>
    <rPh sb="30" eb="31">
      <t>サイ</t>
    </rPh>
    <rPh sb="32" eb="33">
      <t>クニ</t>
    </rPh>
    <rPh sb="34" eb="36">
      <t>テイシュツ</t>
    </rPh>
    <rPh sb="37" eb="39">
      <t>シンサ</t>
    </rPh>
    <rPh sb="40" eb="41">
      <t>ウ</t>
    </rPh>
    <phoneticPr fontId="2"/>
  </si>
  <si>
    <t>・本県においては、「茨城県特定高性能農業機械導入指針」等の公的基準の利用規模の下限を使用するか、適当な基準が無い場合は、根拠資料作成例を参考に作成することとしている。</t>
    <rPh sb="1" eb="3">
      <t>ホンケン</t>
    </rPh>
    <phoneticPr fontId="2"/>
  </si>
  <si>
    <t>２　規模決定における留意事項</t>
    <rPh sb="2" eb="4">
      <t>キボ</t>
    </rPh>
    <rPh sb="4" eb="6">
      <t>ケッテイ</t>
    </rPh>
    <rPh sb="10" eb="12">
      <t>リュウイ</t>
    </rPh>
    <rPh sb="12" eb="14">
      <t>ジコウ</t>
    </rPh>
    <phoneticPr fontId="2"/>
  </si>
  <si>
    <t>・客観的な資料により原則として根拠が数値で確認できること。</t>
    <rPh sb="1" eb="4">
      <t>キャッカンテキ</t>
    </rPh>
    <rPh sb="5" eb="7">
      <t>シリョウ</t>
    </rPh>
    <rPh sb="10" eb="12">
      <t>ゲンソク</t>
    </rPh>
    <rPh sb="18" eb="20">
      <t>スウチ</t>
    </rPh>
    <rPh sb="21" eb="23">
      <t>カクニン</t>
    </rPh>
    <phoneticPr fontId="2"/>
  </si>
  <si>
    <t>・機械等の下限面積を実際の利用面積が上回ること。（利用面積÷下限面積が１を上回り近似であるのが適正規模）</t>
    <rPh sb="1" eb="3">
      <t>キカイ</t>
    </rPh>
    <rPh sb="3" eb="4">
      <t>ナド</t>
    </rPh>
    <rPh sb="5" eb="7">
      <t>カゲン</t>
    </rPh>
    <rPh sb="7" eb="9">
      <t>メンセキ</t>
    </rPh>
    <rPh sb="10" eb="12">
      <t>ジッサイ</t>
    </rPh>
    <rPh sb="13" eb="15">
      <t>リヨウ</t>
    </rPh>
    <rPh sb="15" eb="17">
      <t>メンセキ</t>
    </rPh>
    <rPh sb="18" eb="20">
      <t>ウワマワ</t>
    </rPh>
    <rPh sb="25" eb="27">
      <t>リヨウ</t>
    </rPh>
    <rPh sb="27" eb="29">
      <t>メンセキ</t>
    </rPh>
    <rPh sb="30" eb="32">
      <t>カゲン</t>
    </rPh>
    <rPh sb="32" eb="34">
      <t>メンセキ</t>
    </rPh>
    <rPh sb="37" eb="39">
      <t>ウワマワ</t>
    </rPh>
    <rPh sb="40" eb="42">
      <t>キンジ</t>
    </rPh>
    <rPh sb="47" eb="49">
      <t>テキセイ</t>
    </rPh>
    <rPh sb="49" eb="51">
      <t>キボ</t>
    </rPh>
    <phoneticPr fontId="2"/>
  </si>
  <si>
    <t>・機械等の導入は生産性の向上と低コスト化なので、成果目標の設定と合わせて、年間を通じて効率的な機械等の利用ができる作業体系を検討する必要がある。</t>
    <rPh sb="1" eb="3">
      <t>キカイ</t>
    </rPh>
    <rPh sb="3" eb="4">
      <t>ナド</t>
    </rPh>
    <rPh sb="5" eb="7">
      <t>ドウニュウ</t>
    </rPh>
    <rPh sb="8" eb="11">
      <t>セイサンセイ</t>
    </rPh>
    <rPh sb="12" eb="14">
      <t>コウジョウ</t>
    </rPh>
    <rPh sb="15" eb="16">
      <t>テイ</t>
    </rPh>
    <rPh sb="19" eb="20">
      <t>カ</t>
    </rPh>
    <rPh sb="24" eb="26">
      <t>セイカ</t>
    </rPh>
    <rPh sb="26" eb="28">
      <t>モクヒョウ</t>
    </rPh>
    <rPh sb="29" eb="31">
      <t>セッテイ</t>
    </rPh>
    <rPh sb="32" eb="33">
      <t>ア</t>
    </rPh>
    <rPh sb="37" eb="39">
      <t>ネンカン</t>
    </rPh>
    <rPh sb="40" eb="41">
      <t>トオ</t>
    </rPh>
    <rPh sb="43" eb="46">
      <t>コウリツテキ</t>
    </rPh>
    <rPh sb="47" eb="49">
      <t>キカイ</t>
    </rPh>
    <rPh sb="49" eb="50">
      <t>ナド</t>
    </rPh>
    <rPh sb="51" eb="53">
      <t>リヨウ</t>
    </rPh>
    <rPh sb="57" eb="59">
      <t>サギョウ</t>
    </rPh>
    <rPh sb="59" eb="61">
      <t>タイケイ</t>
    </rPh>
    <rPh sb="62" eb="64">
      <t>ケントウ</t>
    </rPh>
    <rPh sb="66" eb="68">
      <t>ヒツヨウ</t>
    </rPh>
    <phoneticPr fontId="2"/>
  </si>
  <si>
    <t>・目標年度における利用面積で適正か判断するので、作付面積の拡大や年間の作付体系の見直し等により、機械等の利用面積の増加分についても検討すること。</t>
    <rPh sb="1" eb="3">
      <t>モクヒョウ</t>
    </rPh>
    <rPh sb="3" eb="5">
      <t>ネンド</t>
    </rPh>
    <rPh sb="9" eb="11">
      <t>リヨウ</t>
    </rPh>
    <rPh sb="11" eb="13">
      <t>メンセキ</t>
    </rPh>
    <rPh sb="14" eb="16">
      <t>テキセイ</t>
    </rPh>
    <rPh sb="17" eb="19">
      <t>ハンダン</t>
    </rPh>
    <rPh sb="24" eb="26">
      <t>サクツ</t>
    </rPh>
    <rPh sb="26" eb="28">
      <t>メンセキ</t>
    </rPh>
    <rPh sb="29" eb="31">
      <t>カクダイ</t>
    </rPh>
    <rPh sb="32" eb="34">
      <t>ネンカン</t>
    </rPh>
    <rPh sb="35" eb="37">
      <t>サクツケ</t>
    </rPh>
    <rPh sb="37" eb="39">
      <t>タイケイ</t>
    </rPh>
    <rPh sb="40" eb="42">
      <t>ミナオ</t>
    </rPh>
    <rPh sb="43" eb="44">
      <t>ナド</t>
    </rPh>
    <rPh sb="48" eb="50">
      <t>キカイ</t>
    </rPh>
    <rPh sb="50" eb="51">
      <t>ナド</t>
    </rPh>
    <rPh sb="52" eb="54">
      <t>リヨウ</t>
    </rPh>
    <rPh sb="54" eb="56">
      <t>メンセキ</t>
    </rPh>
    <rPh sb="57" eb="59">
      <t>ゾウカ</t>
    </rPh>
    <rPh sb="59" eb="60">
      <t>ブン</t>
    </rPh>
    <rPh sb="65" eb="67">
      <t>ケントウ</t>
    </rPh>
    <phoneticPr fontId="2"/>
  </si>
  <si>
    <t>・同種の機械等を保有している場合は、既存の機械等と新たに整備する機械等の処理能力を合算して、下限面積を積算すること。</t>
    <rPh sb="1" eb="3">
      <t>ドウシュ</t>
    </rPh>
    <rPh sb="4" eb="6">
      <t>キカイ</t>
    </rPh>
    <rPh sb="6" eb="7">
      <t>ナド</t>
    </rPh>
    <rPh sb="8" eb="10">
      <t>ホユウ</t>
    </rPh>
    <rPh sb="14" eb="16">
      <t>バアイ</t>
    </rPh>
    <rPh sb="18" eb="20">
      <t>キゾン</t>
    </rPh>
    <rPh sb="21" eb="23">
      <t>キカイ</t>
    </rPh>
    <rPh sb="23" eb="24">
      <t>ナド</t>
    </rPh>
    <rPh sb="25" eb="26">
      <t>アラ</t>
    </rPh>
    <rPh sb="28" eb="30">
      <t>セイビ</t>
    </rPh>
    <rPh sb="32" eb="34">
      <t>キカイ</t>
    </rPh>
    <rPh sb="34" eb="35">
      <t>ナド</t>
    </rPh>
    <rPh sb="36" eb="38">
      <t>ショリ</t>
    </rPh>
    <rPh sb="38" eb="40">
      <t>ノウリョク</t>
    </rPh>
    <rPh sb="41" eb="43">
      <t>ガッサン</t>
    </rPh>
    <rPh sb="46" eb="48">
      <t>カゲン</t>
    </rPh>
    <rPh sb="48" eb="50">
      <t>メンセキ</t>
    </rPh>
    <rPh sb="51" eb="53">
      <t>セキサン</t>
    </rPh>
    <phoneticPr fontId="2"/>
  </si>
  <si>
    <t>・単純更新は認められないため、既存機械を目標年度までに処分する場合は、処分する機械より処理能力が大きなものを整備すること。</t>
    <rPh sb="1" eb="3">
      <t>タンジュン</t>
    </rPh>
    <rPh sb="3" eb="5">
      <t>コウシン</t>
    </rPh>
    <rPh sb="6" eb="7">
      <t>ミト</t>
    </rPh>
    <rPh sb="15" eb="17">
      <t>キゾン</t>
    </rPh>
    <rPh sb="17" eb="19">
      <t>キカイ</t>
    </rPh>
    <rPh sb="20" eb="22">
      <t>モクヒョウ</t>
    </rPh>
    <rPh sb="22" eb="24">
      <t>ネンド</t>
    </rPh>
    <rPh sb="27" eb="29">
      <t>ショブン</t>
    </rPh>
    <rPh sb="31" eb="33">
      <t>バアイ</t>
    </rPh>
    <rPh sb="35" eb="37">
      <t>ショブン</t>
    </rPh>
    <rPh sb="39" eb="41">
      <t>キカイ</t>
    </rPh>
    <rPh sb="43" eb="45">
      <t>ショリ</t>
    </rPh>
    <rPh sb="45" eb="47">
      <t>ノウリョク</t>
    </rPh>
    <rPh sb="48" eb="49">
      <t>オオ</t>
    </rPh>
    <rPh sb="54" eb="56">
      <t>セイビ</t>
    </rPh>
    <phoneticPr fontId="2"/>
  </si>
  <si>
    <t>３　主な公的基準（機械）</t>
    <rPh sb="2" eb="3">
      <t>オモ</t>
    </rPh>
    <rPh sb="4" eb="6">
      <t>コウテキ</t>
    </rPh>
    <rPh sb="6" eb="8">
      <t>キジュン</t>
    </rPh>
    <rPh sb="9" eb="11">
      <t>キカイ</t>
    </rPh>
    <phoneticPr fontId="2"/>
  </si>
  <si>
    <t>・農業機械導入計画策定の手引き（農林水産省）</t>
    <rPh sb="1" eb="3">
      <t>ノウギョウ</t>
    </rPh>
    <rPh sb="3" eb="5">
      <t>キカイ</t>
    </rPh>
    <rPh sb="5" eb="7">
      <t>ドウニュウ</t>
    </rPh>
    <rPh sb="7" eb="9">
      <t>ケイカク</t>
    </rPh>
    <rPh sb="9" eb="11">
      <t>サクテイ</t>
    </rPh>
    <rPh sb="12" eb="14">
      <t>テビ</t>
    </rPh>
    <rPh sb="16" eb="18">
      <t>ノウリン</t>
    </rPh>
    <rPh sb="18" eb="21">
      <t>スイサンショウ</t>
    </rPh>
    <phoneticPr fontId="2"/>
  </si>
  <si>
    <t>・特定高性能農業機械の導入に関する計画の策定及びその取扱いについて（農林水産省）</t>
    <rPh sb="34" eb="36">
      <t>ノウリン</t>
    </rPh>
    <rPh sb="36" eb="39">
      <t>スイサンショウ</t>
    </rPh>
    <phoneticPr fontId="2"/>
  </si>
  <si>
    <t>・一年二作以上に利用する場合の利用規模の下限は、作目ごとの利用面積の和となる。</t>
    <rPh sb="1" eb="2">
      <t>ヒト</t>
    </rPh>
    <rPh sb="2" eb="3">
      <t>ネン</t>
    </rPh>
    <rPh sb="3" eb="4">
      <t>ニ</t>
    </rPh>
    <rPh sb="4" eb="5">
      <t>サク</t>
    </rPh>
    <rPh sb="5" eb="7">
      <t>イジョウ</t>
    </rPh>
    <rPh sb="8" eb="10">
      <t>リヨウ</t>
    </rPh>
    <rPh sb="12" eb="14">
      <t>バアイ</t>
    </rPh>
    <rPh sb="15" eb="17">
      <t>リヨウ</t>
    </rPh>
    <rPh sb="17" eb="19">
      <t>キボ</t>
    </rPh>
    <rPh sb="20" eb="22">
      <t>カゲン</t>
    </rPh>
    <rPh sb="24" eb="26">
      <t>サクモク</t>
    </rPh>
    <rPh sb="29" eb="31">
      <t>リヨウ</t>
    </rPh>
    <rPh sb="31" eb="33">
      <t>メンセキ</t>
    </rPh>
    <rPh sb="34" eb="35">
      <t>ワ</t>
    </rPh>
    <phoneticPr fontId="2"/>
  </si>
  <si>
    <t>・二以上の作目に利用する場合は、それぞれの作目についての利用規模の下限に対する作業面積の比の値を合計したものが少なくても１以上であることが必要である。</t>
    <phoneticPr fontId="2"/>
  </si>
  <si>
    <t>・同種の機械等で既存のものを所有している場合は、既存機械等の下限面積と補助事業で整備する機会等の下限面積の合計以上であることが必要である。</t>
    <rPh sb="1" eb="3">
      <t>ドウシュ</t>
    </rPh>
    <rPh sb="4" eb="6">
      <t>キカイ</t>
    </rPh>
    <rPh sb="6" eb="7">
      <t>ナド</t>
    </rPh>
    <rPh sb="8" eb="10">
      <t>キゾン</t>
    </rPh>
    <rPh sb="14" eb="16">
      <t>ショユウ</t>
    </rPh>
    <rPh sb="20" eb="22">
      <t>バアイ</t>
    </rPh>
    <rPh sb="24" eb="26">
      <t>キゾン</t>
    </rPh>
    <rPh sb="26" eb="28">
      <t>キカイ</t>
    </rPh>
    <rPh sb="28" eb="29">
      <t>ナド</t>
    </rPh>
    <rPh sb="30" eb="32">
      <t>カゲン</t>
    </rPh>
    <rPh sb="32" eb="34">
      <t>メンセキ</t>
    </rPh>
    <rPh sb="35" eb="39">
      <t>ホジョジギョウ</t>
    </rPh>
    <rPh sb="40" eb="42">
      <t>セイビ</t>
    </rPh>
    <rPh sb="44" eb="46">
      <t>キカイ</t>
    </rPh>
    <rPh sb="46" eb="47">
      <t>ナド</t>
    </rPh>
    <rPh sb="48" eb="50">
      <t>カゲン</t>
    </rPh>
    <rPh sb="50" eb="52">
      <t>メンセキ</t>
    </rPh>
    <rPh sb="53" eb="55">
      <t>ゴウケイ</t>
    </rPh>
    <rPh sb="55" eb="57">
      <t>イジョウ</t>
    </rPh>
    <rPh sb="63" eb="65">
      <t>ヒツヨウ</t>
    </rPh>
    <phoneticPr fontId="2"/>
  </si>
  <si>
    <t>・原則は機械の処理能力を面積換算して、目標年度の利用面積と比較し、導入規模が過大でないことを数値的に確認できるように作成すること。</t>
    <rPh sb="1" eb="3">
      <t>ゲンソク</t>
    </rPh>
    <rPh sb="4" eb="6">
      <t>キカイ</t>
    </rPh>
    <rPh sb="7" eb="9">
      <t>ショリ</t>
    </rPh>
    <rPh sb="9" eb="11">
      <t>ノウリョク</t>
    </rPh>
    <rPh sb="12" eb="14">
      <t>メンセキ</t>
    </rPh>
    <rPh sb="14" eb="16">
      <t>カンザン</t>
    </rPh>
    <rPh sb="19" eb="21">
      <t>モクヒョウ</t>
    </rPh>
    <rPh sb="21" eb="23">
      <t>ネンド</t>
    </rPh>
    <rPh sb="24" eb="26">
      <t>リヨウ</t>
    </rPh>
    <rPh sb="26" eb="28">
      <t>メンセキ</t>
    </rPh>
    <rPh sb="29" eb="31">
      <t>ヒカク</t>
    </rPh>
    <rPh sb="33" eb="35">
      <t>ドウニュウ</t>
    </rPh>
    <rPh sb="35" eb="37">
      <t>キボ</t>
    </rPh>
    <rPh sb="38" eb="40">
      <t>カダイ</t>
    </rPh>
    <rPh sb="46" eb="48">
      <t>スウチ</t>
    </rPh>
    <rPh sb="48" eb="49">
      <t>テキ</t>
    </rPh>
    <rPh sb="50" eb="52">
      <t>カクニン</t>
    </rPh>
    <rPh sb="58" eb="60">
      <t>サクセイ</t>
    </rPh>
    <phoneticPr fontId="2"/>
  </si>
  <si>
    <t>・必要に応じて整備目的や成果目標との関係について、説明資料を作成すること。</t>
    <rPh sb="1" eb="3">
      <t>ヒツヨウ</t>
    </rPh>
    <rPh sb="4" eb="5">
      <t>オウ</t>
    </rPh>
    <rPh sb="7" eb="9">
      <t>セイビ</t>
    </rPh>
    <rPh sb="9" eb="11">
      <t>モクテキ</t>
    </rPh>
    <rPh sb="12" eb="14">
      <t>セイカ</t>
    </rPh>
    <rPh sb="14" eb="16">
      <t>モクヒョウ</t>
    </rPh>
    <rPh sb="18" eb="20">
      <t>カンケイ</t>
    </rPh>
    <rPh sb="25" eb="27">
      <t>セツメイ</t>
    </rPh>
    <rPh sb="27" eb="29">
      <t>シリョウ</t>
    </rPh>
    <rPh sb="30" eb="32">
      <t>サクセイ</t>
    </rPh>
    <phoneticPr fontId="2"/>
  </si>
  <si>
    <t>・加工用や調整作業用等に使用する機械を整備する場合は、処理能力と時間から根拠資料を作成すること。</t>
    <rPh sb="1" eb="4">
      <t>カコウヨウ</t>
    </rPh>
    <rPh sb="5" eb="7">
      <t>チョウセイ</t>
    </rPh>
    <rPh sb="7" eb="10">
      <t>サギョウヨウ</t>
    </rPh>
    <rPh sb="10" eb="11">
      <t>ナド</t>
    </rPh>
    <rPh sb="12" eb="14">
      <t>シヨウ</t>
    </rPh>
    <rPh sb="16" eb="18">
      <t>キカイ</t>
    </rPh>
    <rPh sb="19" eb="21">
      <t>セイビ</t>
    </rPh>
    <rPh sb="23" eb="25">
      <t>バアイ</t>
    </rPh>
    <rPh sb="27" eb="29">
      <t>ショリ</t>
    </rPh>
    <rPh sb="29" eb="31">
      <t>ノウリョク</t>
    </rPh>
    <rPh sb="32" eb="34">
      <t>ジカン</t>
    </rPh>
    <rPh sb="36" eb="38">
      <t>コンキョ</t>
    </rPh>
    <rPh sb="38" eb="40">
      <t>シリョウ</t>
    </rPh>
    <rPh sb="41" eb="43">
      <t>サクセイ</t>
    </rPh>
    <phoneticPr fontId="2"/>
  </si>
  <si>
    <t>・機械等の処理能力が確認できるカタログ又は仕様書等を添付してください。</t>
    <rPh sb="1" eb="3">
      <t>キカイ</t>
    </rPh>
    <rPh sb="3" eb="4">
      <t>ナド</t>
    </rPh>
    <rPh sb="5" eb="7">
      <t>ショリ</t>
    </rPh>
    <rPh sb="7" eb="9">
      <t>ノウリョク</t>
    </rPh>
    <rPh sb="10" eb="12">
      <t>カクニン</t>
    </rPh>
    <rPh sb="19" eb="20">
      <t>マタ</t>
    </rPh>
    <rPh sb="21" eb="24">
      <t>シヨウショ</t>
    </rPh>
    <rPh sb="24" eb="25">
      <t>ナド</t>
    </rPh>
    <rPh sb="26" eb="28">
      <t>テンプ</t>
    </rPh>
    <phoneticPr fontId="2"/>
  </si>
  <si>
    <t>・汎用性のあるものや、他の用途に使用できる場合は、補助対象となりません。補助事業の目的専用に使用できる状態（例えば取り外しできないように固定されている等）であるか確認し、必要に応じて説明資料を作成してください。</t>
    <rPh sb="1" eb="4">
      <t>ハンヨウセイ</t>
    </rPh>
    <rPh sb="11" eb="12">
      <t>タ</t>
    </rPh>
    <rPh sb="13" eb="15">
      <t>ヨウト</t>
    </rPh>
    <rPh sb="16" eb="18">
      <t>シヨウ</t>
    </rPh>
    <rPh sb="21" eb="23">
      <t>バアイ</t>
    </rPh>
    <rPh sb="25" eb="29">
      <t>ホジョタイショウ</t>
    </rPh>
    <rPh sb="36" eb="40">
      <t>ホジョジギョウ</t>
    </rPh>
    <rPh sb="41" eb="43">
      <t>モクテキ</t>
    </rPh>
    <rPh sb="43" eb="45">
      <t>センヨウ</t>
    </rPh>
    <rPh sb="46" eb="48">
      <t>シヨウ</t>
    </rPh>
    <rPh sb="51" eb="53">
      <t>ジョウタイ</t>
    </rPh>
    <rPh sb="54" eb="55">
      <t>タト</t>
    </rPh>
    <rPh sb="57" eb="58">
      <t>ト</t>
    </rPh>
    <rPh sb="59" eb="60">
      <t>ハズ</t>
    </rPh>
    <rPh sb="68" eb="70">
      <t>コテイ</t>
    </rPh>
    <rPh sb="75" eb="76">
      <t>ナド</t>
    </rPh>
    <rPh sb="81" eb="83">
      <t>カクニン</t>
    </rPh>
    <rPh sb="85" eb="87">
      <t>ヒツヨウ</t>
    </rPh>
    <rPh sb="88" eb="89">
      <t>オウ</t>
    </rPh>
    <rPh sb="91" eb="93">
      <t>セツメイ</t>
    </rPh>
    <rPh sb="93" eb="95">
      <t>シリョウ</t>
    </rPh>
    <rPh sb="96" eb="98">
      <t>サクセイ</t>
    </rPh>
    <phoneticPr fontId="2"/>
  </si>
  <si>
    <t>６　施設等の場合</t>
    <rPh sb="2" eb="4">
      <t>シセツ</t>
    </rPh>
    <rPh sb="4" eb="5">
      <t>ナド</t>
    </rPh>
    <rPh sb="6" eb="8">
      <t>バアイ</t>
    </rPh>
    <phoneticPr fontId="2"/>
  </si>
  <si>
    <t>・パイプハウス等、施設面積＝処理能力（作付面積）であるような場合は、根拠資料の作成は不用です。</t>
    <rPh sb="7" eb="8">
      <t>ナド</t>
    </rPh>
    <rPh sb="9" eb="11">
      <t>シセツ</t>
    </rPh>
    <rPh sb="11" eb="13">
      <t>メンセキ</t>
    </rPh>
    <rPh sb="14" eb="18">
      <t>ショリノウリョク</t>
    </rPh>
    <rPh sb="19" eb="21">
      <t>サクツ</t>
    </rPh>
    <rPh sb="21" eb="23">
      <t>メンセキ</t>
    </rPh>
    <rPh sb="30" eb="32">
      <t>バアイ</t>
    </rPh>
    <rPh sb="34" eb="36">
      <t>コンキョ</t>
    </rPh>
    <rPh sb="36" eb="38">
      <t>シリョウ</t>
    </rPh>
    <rPh sb="39" eb="41">
      <t>サクセイ</t>
    </rPh>
    <rPh sb="42" eb="44">
      <t>フヨウ</t>
    </rPh>
    <phoneticPr fontId="2"/>
  </si>
  <si>
    <t>・キュアリング貯蔵庫や予冷施設などのように機能を有する施設の場合は、処理能力や必要面積について根拠資料を作成すること。（シート⑩～⑪を参照）</t>
    <rPh sb="7" eb="10">
      <t>チョゾウコ</t>
    </rPh>
    <rPh sb="11" eb="13">
      <t>ヨレイ</t>
    </rPh>
    <rPh sb="13" eb="15">
      <t>シセツ</t>
    </rPh>
    <rPh sb="21" eb="23">
      <t>キノウ</t>
    </rPh>
    <rPh sb="24" eb="25">
      <t>ユウ</t>
    </rPh>
    <rPh sb="27" eb="29">
      <t>シセツ</t>
    </rPh>
    <rPh sb="30" eb="32">
      <t>バアイ</t>
    </rPh>
    <rPh sb="34" eb="36">
      <t>ショリ</t>
    </rPh>
    <rPh sb="36" eb="38">
      <t>ノウリョク</t>
    </rPh>
    <rPh sb="39" eb="41">
      <t>ヒツヨウ</t>
    </rPh>
    <rPh sb="41" eb="43">
      <t>メンセキ</t>
    </rPh>
    <rPh sb="47" eb="49">
      <t>コンキョ</t>
    </rPh>
    <rPh sb="49" eb="51">
      <t>シリョウ</t>
    </rPh>
    <rPh sb="52" eb="54">
      <t>サクセイ</t>
    </rPh>
    <rPh sb="67" eb="69">
      <t>サンショウ</t>
    </rPh>
    <phoneticPr fontId="2"/>
  </si>
  <si>
    <t>・倉庫や作業場等は汎用性のある施設であるため、補助対象外になります。</t>
    <rPh sb="1" eb="3">
      <t>ソウコ</t>
    </rPh>
    <rPh sb="4" eb="7">
      <t>サギョウバ</t>
    </rPh>
    <rPh sb="7" eb="8">
      <t>ナド</t>
    </rPh>
    <rPh sb="9" eb="12">
      <t>ハンヨウセイ</t>
    </rPh>
    <rPh sb="15" eb="17">
      <t>シセツ</t>
    </rPh>
    <rPh sb="23" eb="25">
      <t>ホジョ</t>
    </rPh>
    <rPh sb="25" eb="28">
      <t>タイショウガイ</t>
    </rPh>
    <phoneticPr fontId="2"/>
  </si>
  <si>
    <t>・環境衛生施設（トイレ等）、ほ場観測施設、中継拠点施設（農機具格納庫等）等の場合は、設置場所が分かるものを添付すること。（自宅や作業場等にではなく、ほ場又はほ場付近に設置すること。）</t>
    <rPh sb="38" eb="40">
      <t>バアイ</t>
    </rPh>
    <rPh sb="42" eb="44">
      <t>セッチ</t>
    </rPh>
    <rPh sb="44" eb="46">
      <t>バショ</t>
    </rPh>
    <rPh sb="47" eb="48">
      <t>ワ</t>
    </rPh>
    <rPh sb="53" eb="55">
      <t>テンプ</t>
    </rPh>
    <rPh sb="61" eb="63">
      <t>ジタク</t>
    </rPh>
    <rPh sb="64" eb="67">
      <t>サギョウバ</t>
    </rPh>
    <rPh sb="67" eb="68">
      <t>ナド</t>
    </rPh>
    <rPh sb="75" eb="76">
      <t>ジョウ</t>
    </rPh>
    <rPh sb="76" eb="77">
      <t>マタ</t>
    </rPh>
    <rPh sb="79" eb="80">
      <t>ジョウ</t>
    </rPh>
    <rPh sb="80" eb="82">
      <t>フキン</t>
    </rPh>
    <rPh sb="83" eb="85">
      <t>セッチ</t>
    </rPh>
    <phoneticPr fontId="2"/>
  </si>
  <si>
    <t>１　成果目標とは</t>
    <rPh sb="2" eb="4">
      <t>セイカ</t>
    </rPh>
    <rPh sb="4" eb="6">
      <t>モクヒョウ</t>
    </rPh>
    <phoneticPr fontId="2"/>
  </si>
  <si>
    <t>・成果目標の妥当性については、関東農政局と協議を行い、承認が必要です。</t>
    <rPh sb="1" eb="5">
      <t>セイカモクヒョウ</t>
    </rPh>
    <rPh sb="6" eb="9">
      <t>ダトウセイ</t>
    </rPh>
    <rPh sb="15" eb="17">
      <t>カントウ</t>
    </rPh>
    <rPh sb="17" eb="20">
      <t>ノウセイキョク</t>
    </rPh>
    <rPh sb="21" eb="23">
      <t>キョウギ</t>
    </rPh>
    <rPh sb="24" eb="25">
      <t>オコナ</t>
    </rPh>
    <rPh sb="27" eb="29">
      <t>ショウニン</t>
    </rPh>
    <rPh sb="30" eb="32">
      <t>ヒツヨウ</t>
    </rPh>
    <phoneticPr fontId="2"/>
  </si>
  <si>
    <t>・国実施要綱で基準が定められており、補助事業（ハードの整備）は成果目標の達成に資するものとして実施されることとされています。</t>
    <rPh sb="1" eb="2">
      <t>クニ</t>
    </rPh>
    <rPh sb="2" eb="4">
      <t>ジッシ</t>
    </rPh>
    <rPh sb="4" eb="6">
      <t>ヨウコウ</t>
    </rPh>
    <rPh sb="7" eb="9">
      <t>キジュン</t>
    </rPh>
    <rPh sb="10" eb="11">
      <t>サダ</t>
    </rPh>
    <rPh sb="18" eb="22">
      <t>ホジョジギョウ</t>
    </rPh>
    <rPh sb="27" eb="29">
      <t>セイビ</t>
    </rPh>
    <rPh sb="31" eb="33">
      <t>セイカ</t>
    </rPh>
    <rPh sb="33" eb="35">
      <t>モクヒョウ</t>
    </rPh>
    <rPh sb="36" eb="38">
      <t>タッセイ</t>
    </rPh>
    <rPh sb="39" eb="40">
      <t>シ</t>
    </rPh>
    <rPh sb="47" eb="49">
      <t>ジッシ</t>
    </rPh>
    <phoneticPr fontId="2"/>
  </si>
  <si>
    <t>・成果目標には必須目標や選択目標のほか、要望調査の配分ポイントに対応する成果目標を設定する必要がある場合があります。</t>
    <rPh sb="1" eb="5">
      <t>セイカモクヒョウ</t>
    </rPh>
    <rPh sb="7" eb="9">
      <t>ヒッス</t>
    </rPh>
    <rPh sb="9" eb="11">
      <t>モクヒョウ</t>
    </rPh>
    <rPh sb="12" eb="14">
      <t>センタク</t>
    </rPh>
    <rPh sb="14" eb="16">
      <t>モクヒョウ</t>
    </rPh>
    <rPh sb="20" eb="22">
      <t>ヨウボウ</t>
    </rPh>
    <rPh sb="22" eb="24">
      <t>チョウサ</t>
    </rPh>
    <rPh sb="25" eb="27">
      <t>ハイブン</t>
    </rPh>
    <rPh sb="32" eb="34">
      <t>タイオウ</t>
    </rPh>
    <rPh sb="36" eb="40">
      <t>セイカモクヒョウ</t>
    </rPh>
    <rPh sb="41" eb="43">
      <t>セッテイ</t>
    </rPh>
    <rPh sb="45" eb="47">
      <t>ヒツヨウ</t>
    </rPh>
    <rPh sb="50" eb="52">
      <t>バアイ</t>
    </rPh>
    <phoneticPr fontId="2"/>
  </si>
  <si>
    <t>２　成果目標の設定における留意事項</t>
    <rPh sb="2" eb="4">
      <t>セイカ</t>
    </rPh>
    <rPh sb="4" eb="6">
      <t>モクヒョウ</t>
    </rPh>
    <rPh sb="7" eb="9">
      <t>セッテイ</t>
    </rPh>
    <rPh sb="13" eb="15">
      <t>リュウイ</t>
    </rPh>
    <rPh sb="15" eb="17">
      <t>ジコウ</t>
    </rPh>
    <phoneticPr fontId="2"/>
  </si>
  <si>
    <t>・要望調査時に設定した成果目標は、原則として変更できません。</t>
    <rPh sb="1" eb="3">
      <t>ヨウボウ</t>
    </rPh>
    <rPh sb="3" eb="5">
      <t>チョウサ</t>
    </rPh>
    <rPh sb="5" eb="6">
      <t>ジ</t>
    </rPh>
    <rPh sb="7" eb="9">
      <t>セッテイ</t>
    </rPh>
    <rPh sb="11" eb="13">
      <t>セイカ</t>
    </rPh>
    <rPh sb="13" eb="15">
      <t>モクヒョウ</t>
    </rPh>
    <rPh sb="17" eb="19">
      <t>ゲンソク</t>
    </rPh>
    <rPh sb="22" eb="24">
      <t>ヘンコウ</t>
    </rPh>
    <phoneticPr fontId="2"/>
  </si>
  <si>
    <t>・成果目標は、一般的に現状年度から目標年度までの増加率・削減率などで設定します。現状年度は、要望調査の直近の年度とし、事業実施３年目を目標年度とします。</t>
    <rPh sb="1" eb="3">
      <t>セイカ</t>
    </rPh>
    <rPh sb="3" eb="5">
      <t>モクヒョウ</t>
    </rPh>
    <rPh sb="7" eb="10">
      <t>イッパンテキ</t>
    </rPh>
    <rPh sb="11" eb="13">
      <t>ゲンジョウ</t>
    </rPh>
    <rPh sb="13" eb="15">
      <t>ネンド</t>
    </rPh>
    <rPh sb="17" eb="19">
      <t>モクヒョウ</t>
    </rPh>
    <rPh sb="19" eb="21">
      <t>ネンド</t>
    </rPh>
    <rPh sb="24" eb="27">
      <t>ゾウカリツ</t>
    </rPh>
    <rPh sb="28" eb="31">
      <t>サクゲンリツ</t>
    </rPh>
    <rPh sb="34" eb="36">
      <t>セッテイ</t>
    </rPh>
    <rPh sb="40" eb="42">
      <t>ゲンジョウ</t>
    </rPh>
    <rPh sb="42" eb="44">
      <t>ネンド</t>
    </rPh>
    <rPh sb="46" eb="50">
      <t>ヨウボウチョウサ</t>
    </rPh>
    <rPh sb="51" eb="53">
      <t>チョッキン</t>
    </rPh>
    <rPh sb="54" eb="56">
      <t>ネンド</t>
    </rPh>
    <rPh sb="59" eb="61">
      <t>ジギョウ</t>
    </rPh>
    <rPh sb="61" eb="63">
      <t>ジッシ</t>
    </rPh>
    <rPh sb="64" eb="66">
      <t>ネンメ</t>
    </rPh>
    <rPh sb="67" eb="69">
      <t>モクヒョウ</t>
    </rPh>
    <rPh sb="69" eb="71">
      <t>ネンド</t>
    </rPh>
    <phoneticPr fontId="2"/>
  </si>
  <si>
    <t>・事業を実施した場合、成果目標の達成状況について、毎年の実績を翌年度に報告が必要です。目標年度までに成果目標を達成できない場合は、原則として達成するまで毎年報告が必要です。目標を達成できず事業を中止する場合は、補助金の残存価格の返還が必要となる場合があります。</t>
    <rPh sb="1" eb="3">
      <t>ジギョウ</t>
    </rPh>
    <rPh sb="4" eb="6">
      <t>ジッシ</t>
    </rPh>
    <rPh sb="8" eb="10">
      <t>バアイ</t>
    </rPh>
    <rPh sb="11" eb="15">
      <t>セイカモクヒョウ</t>
    </rPh>
    <rPh sb="16" eb="18">
      <t>タッセイ</t>
    </rPh>
    <rPh sb="18" eb="20">
      <t>ジョウキョウ</t>
    </rPh>
    <rPh sb="25" eb="27">
      <t>マイトシ</t>
    </rPh>
    <rPh sb="28" eb="30">
      <t>ジッセキ</t>
    </rPh>
    <rPh sb="31" eb="34">
      <t>ヨクネンド</t>
    </rPh>
    <rPh sb="35" eb="37">
      <t>ホウコク</t>
    </rPh>
    <rPh sb="38" eb="40">
      <t>ヒツヨウ</t>
    </rPh>
    <rPh sb="43" eb="45">
      <t>モクヒョウ</t>
    </rPh>
    <rPh sb="45" eb="47">
      <t>ネンド</t>
    </rPh>
    <rPh sb="50" eb="52">
      <t>セイカ</t>
    </rPh>
    <rPh sb="52" eb="54">
      <t>モクヒョウ</t>
    </rPh>
    <rPh sb="55" eb="57">
      <t>タッセイ</t>
    </rPh>
    <rPh sb="61" eb="63">
      <t>バアイ</t>
    </rPh>
    <rPh sb="65" eb="67">
      <t>ゲンソク</t>
    </rPh>
    <rPh sb="70" eb="72">
      <t>タッセイ</t>
    </rPh>
    <rPh sb="76" eb="78">
      <t>マイトシ</t>
    </rPh>
    <rPh sb="78" eb="80">
      <t>ホウコク</t>
    </rPh>
    <rPh sb="81" eb="83">
      <t>ヒツヨウ</t>
    </rPh>
    <rPh sb="86" eb="88">
      <t>モクヒョウ</t>
    </rPh>
    <rPh sb="89" eb="91">
      <t>タッセイ</t>
    </rPh>
    <rPh sb="94" eb="96">
      <t>ジギョウ</t>
    </rPh>
    <rPh sb="97" eb="99">
      <t>チュウシ</t>
    </rPh>
    <rPh sb="101" eb="103">
      <t>バアイ</t>
    </rPh>
    <rPh sb="105" eb="108">
      <t>ホジョキン</t>
    </rPh>
    <rPh sb="109" eb="111">
      <t>ザンゾン</t>
    </rPh>
    <rPh sb="111" eb="113">
      <t>カカク</t>
    </rPh>
    <rPh sb="114" eb="116">
      <t>ヘンカン</t>
    </rPh>
    <rPh sb="117" eb="119">
      <t>ヒツヨウ</t>
    </rPh>
    <rPh sb="122" eb="124">
      <t>バアイ</t>
    </rPh>
    <phoneticPr fontId="2"/>
  </si>
  <si>
    <t>・ただし、現状年度の実績値の確定が要望調査に間に合わず、現状年度の前年度の実績を基に目標設定をした場合は、現状値の確定後に各年度の計画値及び目標年度の目標値の修正をすることができます。</t>
    <rPh sb="5" eb="7">
      <t>ゲンジョウ</t>
    </rPh>
    <rPh sb="7" eb="9">
      <t>ネンド</t>
    </rPh>
    <rPh sb="10" eb="12">
      <t>ジッセキ</t>
    </rPh>
    <rPh sb="12" eb="13">
      <t>チ</t>
    </rPh>
    <rPh sb="14" eb="16">
      <t>カクテイ</t>
    </rPh>
    <rPh sb="17" eb="19">
      <t>ヨウボウ</t>
    </rPh>
    <rPh sb="19" eb="21">
      <t>チョウサ</t>
    </rPh>
    <rPh sb="22" eb="23">
      <t>マ</t>
    </rPh>
    <rPh sb="24" eb="25">
      <t>ア</t>
    </rPh>
    <rPh sb="28" eb="30">
      <t>ゲンジョウ</t>
    </rPh>
    <rPh sb="30" eb="32">
      <t>ネンド</t>
    </rPh>
    <rPh sb="33" eb="36">
      <t>ゼンネンド</t>
    </rPh>
    <rPh sb="37" eb="39">
      <t>ジッセキ</t>
    </rPh>
    <rPh sb="40" eb="41">
      <t>モト</t>
    </rPh>
    <rPh sb="42" eb="44">
      <t>モクヒョウ</t>
    </rPh>
    <rPh sb="44" eb="46">
      <t>セッテイ</t>
    </rPh>
    <rPh sb="49" eb="51">
      <t>バアイ</t>
    </rPh>
    <rPh sb="53" eb="56">
      <t>ゲンジョウチ</t>
    </rPh>
    <rPh sb="57" eb="59">
      <t>カクテイ</t>
    </rPh>
    <rPh sb="59" eb="60">
      <t>ゴ</t>
    </rPh>
    <rPh sb="61" eb="62">
      <t>カク</t>
    </rPh>
    <rPh sb="62" eb="64">
      <t>ネンド</t>
    </rPh>
    <rPh sb="65" eb="68">
      <t>ケイカクチ</t>
    </rPh>
    <rPh sb="68" eb="69">
      <t>オヨ</t>
    </rPh>
    <rPh sb="70" eb="72">
      <t>モクヒョウ</t>
    </rPh>
    <rPh sb="72" eb="74">
      <t>ネンド</t>
    </rPh>
    <rPh sb="75" eb="78">
      <t>モクヒョウチ</t>
    </rPh>
    <rPh sb="79" eb="81">
      <t>シュウセイ</t>
    </rPh>
    <phoneticPr fontId="2"/>
  </si>
  <si>
    <t>・配分ポイントと対応する成果目標が適切に設定されていない場合は、配分ポイントを減点される場合があります。減点により配分ポイントが内報のボーダーラインを下回ってしまう場合は、取下げをして頂くことになります。</t>
    <rPh sb="1" eb="3">
      <t>ハイブン</t>
    </rPh>
    <rPh sb="8" eb="10">
      <t>タイオウ</t>
    </rPh>
    <rPh sb="12" eb="14">
      <t>セイカ</t>
    </rPh>
    <rPh sb="14" eb="16">
      <t>モクヒョウ</t>
    </rPh>
    <rPh sb="17" eb="19">
      <t>テキセツ</t>
    </rPh>
    <rPh sb="20" eb="22">
      <t>セッテイ</t>
    </rPh>
    <rPh sb="28" eb="30">
      <t>バアイ</t>
    </rPh>
    <rPh sb="32" eb="34">
      <t>ハイブン</t>
    </rPh>
    <rPh sb="39" eb="41">
      <t>ゲンテン</t>
    </rPh>
    <rPh sb="44" eb="46">
      <t>バアイ</t>
    </rPh>
    <rPh sb="52" eb="54">
      <t>ゲンテン</t>
    </rPh>
    <rPh sb="57" eb="59">
      <t>ハイブン</t>
    </rPh>
    <rPh sb="64" eb="66">
      <t>ナイホウ</t>
    </rPh>
    <rPh sb="75" eb="77">
      <t>シタマワ</t>
    </rPh>
    <rPh sb="82" eb="84">
      <t>バアイ</t>
    </rPh>
    <rPh sb="86" eb="88">
      <t>トリサ</t>
    </rPh>
    <rPh sb="92" eb="93">
      <t>イタダ</t>
    </rPh>
    <phoneticPr fontId="2"/>
  </si>
  <si>
    <t>・本事業における付加価値額とは、「付加価値額＝収入総額ー費用合計＋人件費」になります。</t>
    <rPh sb="1" eb="4">
      <t>ホンジギョウ</t>
    </rPh>
    <rPh sb="8" eb="13">
      <t>フカカチガク</t>
    </rPh>
    <rPh sb="17" eb="21">
      <t>フカカチ</t>
    </rPh>
    <rPh sb="21" eb="22">
      <t>ガク</t>
    </rPh>
    <rPh sb="23" eb="25">
      <t>シュウニュウ</t>
    </rPh>
    <rPh sb="25" eb="27">
      <t>ソウガク</t>
    </rPh>
    <rPh sb="28" eb="30">
      <t>ヒヨウ</t>
    </rPh>
    <rPh sb="30" eb="32">
      <t>ゴウケイ</t>
    </rPh>
    <rPh sb="33" eb="36">
      <t>ジンケンヒ</t>
    </rPh>
    <phoneticPr fontId="2"/>
  </si>
  <si>
    <t>・根拠資料は決算書、税務申告書等の数値と一致する必要があります。このため、３ヶ年の収支計画書を作成して頂くことになります。</t>
    <rPh sb="1" eb="3">
      <t>コンキョ</t>
    </rPh>
    <rPh sb="3" eb="5">
      <t>シリョウ</t>
    </rPh>
    <rPh sb="6" eb="9">
      <t>ケッサンショ</t>
    </rPh>
    <rPh sb="10" eb="12">
      <t>ゼイム</t>
    </rPh>
    <rPh sb="12" eb="15">
      <t>シンコクショ</t>
    </rPh>
    <rPh sb="15" eb="16">
      <t>ナド</t>
    </rPh>
    <rPh sb="17" eb="19">
      <t>スウチ</t>
    </rPh>
    <rPh sb="20" eb="22">
      <t>イッチ</t>
    </rPh>
    <rPh sb="24" eb="26">
      <t>ヒツヨウ</t>
    </rPh>
    <rPh sb="39" eb="40">
      <t>ネン</t>
    </rPh>
    <rPh sb="41" eb="43">
      <t>シュウシ</t>
    </rPh>
    <rPh sb="43" eb="46">
      <t>ケイカクショ</t>
    </rPh>
    <rPh sb="47" eb="49">
      <t>サクセイ</t>
    </rPh>
    <rPh sb="51" eb="52">
      <t>イタダ</t>
    </rPh>
    <phoneticPr fontId="2"/>
  </si>
  <si>
    <t>・根拠資料として、現状年度から目標年度までの付加価値額、収入総額、費用総額の内訳を作成して頂きます。</t>
    <rPh sb="1" eb="5">
      <t>コンキョシリョウ</t>
    </rPh>
    <rPh sb="9" eb="11">
      <t>ゲンジョウ</t>
    </rPh>
    <rPh sb="11" eb="13">
      <t>ネンド</t>
    </rPh>
    <rPh sb="15" eb="17">
      <t>モクヒョウ</t>
    </rPh>
    <rPh sb="17" eb="19">
      <t>ネンド</t>
    </rPh>
    <rPh sb="22" eb="27">
      <t>フカカチガク</t>
    </rPh>
    <rPh sb="28" eb="30">
      <t>シュウニュウ</t>
    </rPh>
    <rPh sb="30" eb="32">
      <t>ソウガク</t>
    </rPh>
    <rPh sb="33" eb="35">
      <t>ヒヨウ</t>
    </rPh>
    <rPh sb="35" eb="37">
      <t>ソウガク</t>
    </rPh>
    <rPh sb="38" eb="40">
      <t>ウチワケ</t>
    </rPh>
    <rPh sb="41" eb="43">
      <t>サクセイ</t>
    </rPh>
    <rPh sb="45" eb="46">
      <t>イタダ</t>
    </rPh>
    <phoneticPr fontId="2"/>
  </si>
  <si>
    <t>・他の成果目標の設定状況によっては、それらの目標値と整合性を図る必要があります。</t>
    <rPh sb="1" eb="2">
      <t>タ</t>
    </rPh>
    <rPh sb="3" eb="5">
      <t>セイカ</t>
    </rPh>
    <rPh sb="5" eb="7">
      <t>モクヒョウ</t>
    </rPh>
    <rPh sb="8" eb="10">
      <t>セッテイ</t>
    </rPh>
    <rPh sb="10" eb="12">
      <t>ジョウキョウ</t>
    </rPh>
    <rPh sb="22" eb="24">
      <t>モクヒョウ</t>
    </rPh>
    <rPh sb="24" eb="25">
      <t>アタイ</t>
    </rPh>
    <rPh sb="26" eb="29">
      <t>セイゴウセイ</t>
    </rPh>
    <rPh sb="30" eb="31">
      <t>ハカ</t>
    </rPh>
    <rPh sb="32" eb="34">
      <t>ヒツヨウ</t>
    </rPh>
    <phoneticPr fontId="2"/>
  </si>
  <si>
    <t>　例えば、経営面積の拡大目標を設定している場合は、販売計画における各作物の栽培面積の合計が、各年度の経営面積の目標値と一致する必要があります。</t>
    <rPh sb="1" eb="2">
      <t>タト</t>
    </rPh>
    <rPh sb="15" eb="17">
      <t>セッテイ</t>
    </rPh>
    <rPh sb="21" eb="23">
      <t>バアイ</t>
    </rPh>
    <rPh sb="25" eb="27">
      <t>ハンバイ</t>
    </rPh>
    <rPh sb="27" eb="29">
      <t>ケイカク</t>
    </rPh>
    <rPh sb="33" eb="34">
      <t>カク</t>
    </rPh>
    <rPh sb="34" eb="36">
      <t>サクモツ</t>
    </rPh>
    <rPh sb="37" eb="39">
      <t>サイバイ</t>
    </rPh>
    <rPh sb="39" eb="41">
      <t>メンセキ</t>
    </rPh>
    <rPh sb="42" eb="44">
      <t>ゴウケイ</t>
    </rPh>
    <rPh sb="46" eb="47">
      <t>カク</t>
    </rPh>
    <rPh sb="47" eb="49">
      <t>ネンド</t>
    </rPh>
    <rPh sb="50" eb="52">
      <t>ケイエイ</t>
    </rPh>
    <rPh sb="52" eb="54">
      <t>メンセキ</t>
    </rPh>
    <rPh sb="55" eb="58">
      <t>モクヒョウチ</t>
    </rPh>
    <rPh sb="59" eb="61">
      <t>イッチ</t>
    </rPh>
    <rPh sb="63" eb="65">
      <t>ヒツヨウ</t>
    </rPh>
    <phoneticPr fontId="2"/>
  </si>
  <si>
    <t>・現状面積は農地台帳で確認をしてください。</t>
    <rPh sb="1" eb="3">
      <t>ゲンジョウ</t>
    </rPh>
    <rPh sb="3" eb="5">
      <t>メンセキ</t>
    </rPh>
    <rPh sb="6" eb="8">
      <t>ノウチ</t>
    </rPh>
    <rPh sb="8" eb="10">
      <t>ダイチョウ</t>
    </rPh>
    <rPh sb="11" eb="13">
      <t>カクニン</t>
    </rPh>
    <phoneticPr fontId="2"/>
  </si>
  <si>
    <t>・権利設定等がされていない農地を耕作している場合は、販売額と作付面積の整合性が取れなくなる場合がありますので、説明資料を用意してください。</t>
    <rPh sb="1" eb="3">
      <t>ケンリ</t>
    </rPh>
    <rPh sb="3" eb="5">
      <t>セッテイ</t>
    </rPh>
    <rPh sb="5" eb="6">
      <t>ナド</t>
    </rPh>
    <rPh sb="13" eb="15">
      <t>ノウチ</t>
    </rPh>
    <rPh sb="16" eb="18">
      <t>コウサク</t>
    </rPh>
    <rPh sb="22" eb="24">
      <t>バアイ</t>
    </rPh>
    <rPh sb="26" eb="29">
      <t>ハンバイガク</t>
    </rPh>
    <rPh sb="30" eb="32">
      <t>サクツ</t>
    </rPh>
    <rPh sb="32" eb="34">
      <t>メンセキ</t>
    </rPh>
    <rPh sb="35" eb="38">
      <t>セイゴウセイ</t>
    </rPh>
    <rPh sb="39" eb="40">
      <t>ト</t>
    </rPh>
    <rPh sb="45" eb="47">
      <t>バアイ</t>
    </rPh>
    <rPh sb="55" eb="57">
      <t>セツメイ</t>
    </rPh>
    <rPh sb="57" eb="59">
      <t>シリョウ</t>
    </rPh>
    <rPh sb="60" eb="62">
      <t>ヨウイ</t>
    </rPh>
    <phoneticPr fontId="2"/>
  </si>
  <si>
    <t>・権利設定等のされていない農地を権利設定することで、経営面積を拡大したこととすることのないよう、ご注意願います。</t>
    <rPh sb="1" eb="3">
      <t>ケンリ</t>
    </rPh>
    <rPh sb="3" eb="5">
      <t>セッテイ</t>
    </rPh>
    <rPh sb="5" eb="6">
      <t>ナド</t>
    </rPh>
    <rPh sb="13" eb="15">
      <t>ノウチ</t>
    </rPh>
    <rPh sb="16" eb="18">
      <t>ケンリ</t>
    </rPh>
    <rPh sb="18" eb="20">
      <t>セッテイ</t>
    </rPh>
    <rPh sb="26" eb="28">
      <t>ケイエイ</t>
    </rPh>
    <rPh sb="28" eb="30">
      <t>メンセキ</t>
    </rPh>
    <rPh sb="31" eb="33">
      <t>カクダイ</t>
    </rPh>
    <rPh sb="49" eb="51">
      <t>チュウイ</t>
    </rPh>
    <rPh sb="51" eb="52">
      <t>ネガ</t>
    </rPh>
    <phoneticPr fontId="2"/>
  </si>
  <si>
    <t>・権利設定等のされていない農地については、目標年度までに必ず解消してください。</t>
    <rPh sb="1" eb="3">
      <t>ケンリ</t>
    </rPh>
    <rPh sb="3" eb="5">
      <t>セッテイ</t>
    </rPh>
    <rPh sb="5" eb="6">
      <t>ナド</t>
    </rPh>
    <rPh sb="13" eb="15">
      <t>ノウチ</t>
    </rPh>
    <rPh sb="21" eb="23">
      <t>モクヒョウ</t>
    </rPh>
    <rPh sb="23" eb="25">
      <t>ネンド</t>
    </rPh>
    <rPh sb="28" eb="29">
      <t>カナラ</t>
    </rPh>
    <rPh sb="30" eb="32">
      <t>カイショウ</t>
    </rPh>
    <phoneticPr fontId="2"/>
  </si>
  <si>
    <t>・権利設定等がされていない農地がある場合の目標値は、実際の経営面積拡大に係る増加分と、権利設定されていない農地の解消による増加分の合計としてください。</t>
    <rPh sb="1" eb="3">
      <t>ケンリ</t>
    </rPh>
    <rPh sb="3" eb="5">
      <t>セッテイ</t>
    </rPh>
    <rPh sb="5" eb="6">
      <t>ナド</t>
    </rPh>
    <rPh sb="13" eb="15">
      <t>ノウチ</t>
    </rPh>
    <rPh sb="18" eb="20">
      <t>バアイ</t>
    </rPh>
    <rPh sb="21" eb="24">
      <t>モクヒョウチ</t>
    </rPh>
    <rPh sb="26" eb="28">
      <t>ジッサイ</t>
    </rPh>
    <rPh sb="29" eb="31">
      <t>ケイエイ</t>
    </rPh>
    <rPh sb="31" eb="33">
      <t>メンセキ</t>
    </rPh>
    <rPh sb="33" eb="35">
      <t>カクダイ</t>
    </rPh>
    <rPh sb="36" eb="37">
      <t>カカ</t>
    </rPh>
    <rPh sb="38" eb="40">
      <t>ゾウカ</t>
    </rPh>
    <rPh sb="40" eb="41">
      <t>ブン</t>
    </rPh>
    <rPh sb="43" eb="47">
      <t>ケンリセッテイ</t>
    </rPh>
    <rPh sb="53" eb="55">
      <t>ノウチ</t>
    </rPh>
    <rPh sb="56" eb="58">
      <t>カイショウ</t>
    </rPh>
    <rPh sb="61" eb="63">
      <t>ゾウカ</t>
    </rPh>
    <rPh sb="63" eb="64">
      <t>ブン</t>
    </rPh>
    <rPh sb="65" eb="67">
      <t>ゴウケイ</t>
    </rPh>
    <phoneticPr fontId="2"/>
  </si>
  <si>
    <t>・数値の誤りなどがあり、どうしても修正が必要な場合は、勝手に修正は行わず、説明資料等を作成のうえ、説明をお願いします。なお、成果目標の下方修正はできません。</t>
    <rPh sb="1" eb="3">
      <t>スウチ</t>
    </rPh>
    <rPh sb="4" eb="5">
      <t>アヤマ</t>
    </rPh>
    <rPh sb="17" eb="19">
      <t>シュウセイ</t>
    </rPh>
    <rPh sb="20" eb="22">
      <t>ヒツヨウ</t>
    </rPh>
    <rPh sb="23" eb="25">
      <t>バアイ</t>
    </rPh>
    <rPh sb="27" eb="29">
      <t>カッテ</t>
    </rPh>
    <rPh sb="30" eb="32">
      <t>シュウセイ</t>
    </rPh>
    <rPh sb="33" eb="34">
      <t>オコナ</t>
    </rPh>
    <rPh sb="37" eb="39">
      <t>セツメイ</t>
    </rPh>
    <rPh sb="39" eb="41">
      <t>シリョウ</t>
    </rPh>
    <rPh sb="41" eb="42">
      <t>ナド</t>
    </rPh>
    <rPh sb="43" eb="45">
      <t>サクセイ</t>
    </rPh>
    <rPh sb="49" eb="51">
      <t>セツメイ</t>
    </rPh>
    <rPh sb="53" eb="54">
      <t>ネガ</t>
    </rPh>
    <rPh sb="62" eb="64">
      <t>セイカ</t>
    </rPh>
    <rPh sb="64" eb="66">
      <t>モクヒョウ</t>
    </rPh>
    <rPh sb="67" eb="69">
      <t>カホウ</t>
    </rPh>
    <rPh sb="69" eb="71">
      <t>シュウセイ</t>
    </rPh>
    <phoneticPr fontId="2"/>
  </si>
  <si>
    <t>・各年度の販売計画と雑収入明細も作成が必要です。現状値については決算書、税務申告書等の数値と一致または整合性が取れる必要があります。</t>
    <rPh sb="1" eb="2">
      <t>カク</t>
    </rPh>
    <rPh sb="2" eb="4">
      <t>ネンド</t>
    </rPh>
    <rPh sb="5" eb="7">
      <t>ハンバイ</t>
    </rPh>
    <rPh sb="7" eb="9">
      <t>ケイカク</t>
    </rPh>
    <rPh sb="10" eb="13">
      <t>ザッシュウニュウ</t>
    </rPh>
    <rPh sb="13" eb="15">
      <t>メイサイ</t>
    </rPh>
    <rPh sb="16" eb="18">
      <t>サクセイ</t>
    </rPh>
    <rPh sb="19" eb="21">
      <t>ヒツヨウ</t>
    </rPh>
    <rPh sb="24" eb="26">
      <t>ゲンジョウ</t>
    </rPh>
    <rPh sb="26" eb="27">
      <t>チ</t>
    </rPh>
    <rPh sb="32" eb="35">
      <t>ケッサンショ</t>
    </rPh>
    <rPh sb="36" eb="38">
      <t>ゼイム</t>
    </rPh>
    <rPh sb="38" eb="40">
      <t>シンコク</t>
    </rPh>
    <rPh sb="40" eb="41">
      <t>ショ</t>
    </rPh>
    <rPh sb="41" eb="42">
      <t>ナド</t>
    </rPh>
    <rPh sb="43" eb="45">
      <t>スウチ</t>
    </rPh>
    <rPh sb="46" eb="48">
      <t>イッチ</t>
    </rPh>
    <rPh sb="51" eb="53">
      <t>セイゴウ</t>
    </rPh>
    <rPh sb="53" eb="54">
      <t>セイ</t>
    </rPh>
    <rPh sb="55" eb="56">
      <t>ト</t>
    </rPh>
    <rPh sb="58" eb="60">
      <t>ヒツヨウ</t>
    </rPh>
    <phoneticPr fontId="2"/>
  </si>
  <si>
    <t>・現状値については、作業日誌等の記録を基に作成します。</t>
    <rPh sb="1" eb="4">
      <t>ゲンジョウチ</t>
    </rPh>
    <rPh sb="10" eb="12">
      <t>サギョウ</t>
    </rPh>
    <rPh sb="12" eb="14">
      <t>ニッシ</t>
    </rPh>
    <rPh sb="14" eb="15">
      <t>ナド</t>
    </rPh>
    <rPh sb="16" eb="18">
      <t>キロク</t>
    </rPh>
    <rPh sb="19" eb="20">
      <t>モト</t>
    </rPh>
    <rPh sb="21" eb="23">
      <t>サクセイ</t>
    </rPh>
    <phoneticPr fontId="2"/>
  </si>
  <si>
    <t>　もし、作業日誌等がない場合は、統計的な数値から標準的な農作業時間として適当なデータがないか探してください。</t>
    <phoneticPr fontId="2"/>
  </si>
  <si>
    <t>・労働時間削減の根拠資料として、整備する機械と以前に使用していた機械の処理能力などから、作業時間を比較する等してください。</t>
    <rPh sb="1" eb="3">
      <t>ロウドウ</t>
    </rPh>
    <rPh sb="3" eb="5">
      <t>ジカン</t>
    </rPh>
    <rPh sb="5" eb="7">
      <t>サクゲン</t>
    </rPh>
    <rPh sb="8" eb="10">
      <t>コンキョ</t>
    </rPh>
    <rPh sb="10" eb="12">
      <t>シリョウ</t>
    </rPh>
    <rPh sb="16" eb="18">
      <t>セイビ</t>
    </rPh>
    <rPh sb="20" eb="22">
      <t>キカイ</t>
    </rPh>
    <rPh sb="23" eb="25">
      <t>イゼン</t>
    </rPh>
    <rPh sb="26" eb="28">
      <t>シヨウ</t>
    </rPh>
    <rPh sb="32" eb="34">
      <t>キカイ</t>
    </rPh>
    <rPh sb="35" eb="37">
      <t>ショリ</t>
    </rPh>
    <rPh sb="37" eb="39">
      <t>ノウリョク</t>
    </rPh>
    <rPh sb="44" eb="46">
      <t>サギョウ</t>
    </rPh>
    <rPh sb="46" eb="48">
      <t>ジカン</t>
    </rPh>
    <rPh sb="49" eb="51">
      <t>ヒカク</t>
    </rPh>
    <rPh sb="53" eb="54">
      <t>ナド</t>
    </rPh>
    <phoneticPr fontId="2"/>
  </si>
  <si>
    <t xml:space="preserve"> （付加価値額の算出方法については、「～配分基準ポイントの算出等～」の最後の方に説明があるので、ご参照ください。）</t>
    <rPh sb="2" eb="7">
      <t>フカカチガク</t>
    </rPh>
    <rPh sb="8" eb="10">
      <t>サンシュツ</t>
    </rPh>
    <rPh sb="10" eb="12">
      <t>ホウホウ</t>
    </rPh>
    <rPh sb="20" eb="22">
      <t>ハイブン</t>
    </rPh>
    <rPh sb="22" eb="24">
      <t>キジュン</t>
    </rPh>
    <rPh sb="29" eb="31">
      <t>サンシュツ</t>
    </rPh>
    <rPh sb="31" eb="32">
      <t>ナド</t>
    </rPh>
    <rPh sb="35" eb="37">
      <t>サイゴ</t>
    </rPh>
    <rPh sb="38" eb="39">
      <t>ホウ</t>
    </rPh>
    <rPh sb="40" eb="42">
      <t>セツメイ</t>
    </rPh>
    <rPh sb="49" eb="51">
      <t>サンショウ</t>
    </rPh>
    <phoneticPr fontId="2"/>
  </si>
  <si>
    <t>・畜産農家の場合は、「飼養頭羽数の増加」とすることが可能です。</t>
    <rPh sb="1" eb="3">
      <t>チクサン</t>
    </rPh>
    <rPh sb="3" eb="5">
      <t>ノウカ</t>
    </rPh>
    <rPh sb="6" eb="8">
      <t>バアイ</t>
    </rPh>
    <rPh sb="11" eb="13">
      <t>シヨウ</t>
    </rPh>
    <rPh sb="13" eb="14">
      <t>トウ</t>
    </rPh>
    <rPh sb="14" eb="15">
      <t>ハ</t>
    </rPh>
    <rPh sb="15" eb="16">
      <t>スウ</t>
    </rPh>
    <rPh sb="17" eb="19">
      <t>ゾウカ</t>
    </rPh>
    <rPh sb="26" eb="28">
      <t>カノウ</t>
    </rPh>
    <phoneticPr fontId="2"/>
  </si>
  <si>
    <t>要望調査にあたっての注意事項</t>
    <rPh sb="0" eb="2">
      <t>ヨウボウ</t>
    </rPh>
    <rPh sb="2" eb="4">
      <t>チョウサ</t>
    </rPh>
    <rPh sb="10" eb="12">
      <t>チュウイ</t>
    </rPh>
    <rPh sb="12" eb="14">
      <t>ジコウ</t>
    </rPh>
    <phoneticPr fontId="2"/>
  </si>
  <si>
    <t>　原則として、以前に使用していた（又は現在は使用中で、目標年度までに廃棄する）機械の処理能力より、新たに整備する機械等の処理能力の方が大きいことが条件になります。</t>
    <rPh sb="1" eb="3">
      <t>ゲンソク</t>
    </rPh>
    <rPh sb="19" eb="21">
      <t>ゲンザイ</t>
    </rPh>
    <rPh sb="60" eb="62">
      <t>ショリ</t>
    </rPh>
    <rPh sb="65" eb="66">
      <t>ホウ</t>
    </rPh>
    <rPh sb="67" eb="68">
      <t>オオ</t>
    </rPh>
    <rPh sb="73" eb="75">
      <t>ジョウケン</t>
    </rPh>
    <phoneticPr fontId="2"/>
  </si>
  <si>
    <t>・成果目標の達成に資するために機械等を整備する場合に補助対象となります。</t>
    <rPh sb="1" eb="3">
      <t>セイカ</t>
    </rPh>
    <rPh sb="3" eb="5">
      <t>モクヒョウ</t>
    </rPh>
    <rPh sb="6" eb="8">
      <t>タッセイ</t>
    </rPh>
    <rPh sb="9" eb="10">
      <t>シ</t>
    </rPh>
    <rPh sb="15" eb="17">
      <t>キカイ</t>
    </rPh>
    <rPh sb="17" eb="18">
      <t>ナド</t>
    </rPh>
    <rPh sb="19" eb="21">
      <t>セイビ</t>
    </rPh>
    <rPh sb="23" eb="25">
      <t>バアイ</t>
    </rPh>
    <rPh sb="26" eb="28">
      <t>ホジョ</t>
    </rPh>
    <rPh sb="28" eb="30">
      <t>タイショウ</t>
    </rPh>
    <phoneticPr fontId="2"/>
  </si>
  <si>
    <t>・耐用年数の期間中は、園芸施設共済や保険などへの加入が必要です。</t>
    <rPh sb="1" eb="3">
      <t>タイヨウ</t>
    </rPh>
    <rPh sb="3" eb="5">
      <t>ネンスウ</t>
    </rPh>
    <rPh sb="6" eb="9">
      <t>キカンチュウ</t>
    </rPh>
    <rPh sb="11" eb="13">
      <t>エンゲイ</t>
    </rPh>
    <rPh sb="13" eb="15">
      <t>シセツ</t>
    </rPh>
    <rPh sb="15" eb="17">
      <t>キョウサイ</t>
    </rPh>
    <rPh sb="18" eb="20">
      <t>ホケン</t>
    </rPh>
    <rPh sb="24" eb="26">
      <t>カニュウ</t>
    </rPh>
    <rPh sb="27" eb="29">
      <t>ヒツヨウ</t>
    </rPh>
    <phoneticPr fontId="2"/>
  </si>
  <si>
    <t>・成果目標の目標値や整備する機械等の処理能力について、妥当性を説明するための資料の提出が必要です。</t>
    <rPh sb="1" eb="3">
      <t>セイカ</t>
    </rPh>
    <rPh sb="3" eb="5">
      <t>モクヒョウ</t>
    </rPh>
    <rPh sb="6" eb="9">
      <t>モクヒョウチ</t>
    </rPh>
    <rPh sb="10" eb="12">
      <t>セイビ</t>
    </rPh>
    <rPh sb="14" eb="16">
      <t>キカイ</t>
    </rPh>
    <rPh sb="16" eb="17">
      <t>ナド</t>
    </rPh>
    <rPh sb="18" eb="20">
      <t>ショリ</t>
    </rPh>
    <rPh sb="20" eb="22">
      <t>ノウリョク</t>
    </rPh>
    <rPh sb="27" eb="30">
      <t>ダトウセイ</t>
    </rPh>
    <rPh sb="31" eb="33">
      <t>セツメイ</t>
    </rPh>
    <rPh sb="38" eb="40">
      <t>シリョウ</t>
    </rPh>
    <rPh sb="41" eb="43">
      <t>テイシュツ</t>
    </rPh>
    <rPh sb="44" eb="46">
      <t>ヒツヨウ</t>
    </rPh>
    <phoneticPr fontId="2"/>
  </si>
  <si>
    <t>　支援計画書、経営体調書、成果目標の妥当性の根拠資料、機械等の規模決定根拠などの提出が必要となります。</t>
    <rPh sb="40" eb="42">
      <t>テイシュツ</t>
    </rPh>
    <rPh sb="43" eb="45">
      <t>ヒツヨウ</t>
    </rPh>
    <phoneticPr fontId="2"/>
  </si>
  <si>
    <t>　それらの資料から妥当性が認められない場合は、取下げをしていただきます。</t>
    <rPh sb="5" eb="7">
      <t>シリョウ</t>
    </rPh>
    <rPh sb="9" eb="11">
      <t>ダトウ</t>
    </rPh>
    <rPh sb="11" eb="12">
      <t>セイ</t>
    </rPh>
    <rPh sb="13" eb="14">
      <t>ミト</t>
    </rPh>
    <rPh sb="19" eb="21">
      <t>バアイ</t>
    </rPh>
    <rPh sb="23" eb="25">
      <t>トリサ</t>
    </rPh>
    <phoneticPr fontId="2"/>
  </si>
  <si>
    <t>・要望調査に応募のあった中から、ポイントの高い順に予算配分がされます。必ず採択されるものではありませんので、予めご了承ください。</t>
    <rPh sb="1" eb="3">
      <t>ヨウボウ</t>
    </rPh>
    <rPh sb="3" eb="5">
      <t>チョウサ</t>
    </rPh>
    <rPh sb="6" eb="8">
      <t>オウボ</t>
    </rPh>
    <rPh sb="12" eb="13">
      <t>ナカ</t>
    </rPh>
    <rPh sb="21" eb="22">
      <t>タカ</t>
    </rPh>
    <rPh sb="23" eb="24">
      <t>ジュン</t>
    </rPh>
    <rPh sb="25" eb="27">
      <t>ヨサン</t>
    </rPh>
    <rPh sb="27" eb="29">
      <t>ハイブン</t>
    </rPh>
    <rPh sb="35" eb="36">
      <t>カナラ</t>
    </rPh>
    <rPh sb="37" eb="39">
      <t>サイタク</t>
    </rPh>
    <rPh sb="54" eb="55">
      <t>アラカジ</t>
    </rPh>
    <rPh sb="57" eb="59">
      <t>リョウショウ</t>
    </rPh>
    <phoneticPr fontId="2"/>
  </si>
  <si>
    <t>・整備するものと同種の機械等を既にお持ちの場合は、単純更新を目的とした農業用機械等の整備は補助対象外となっていますので、ご注意ください。</t>
    <rPh sb="1" eb="3">
      <t>セイビ</t>
    </rPh>
    <rPh sb="8" eb="10">
      <t>ドウシュ</t>
    </rPh>
    <rPh sb="11" eb="13">
      <t>キカイ</t>
    </rPh>
    <rPh sb="13" eb="14">
      <t>ナド</t>
    </rPh>
    <rPh sb="15" eb="16">
      <t>スデ</t>
    </rPh>
    <rPh sb="18" eb="19">
      <t>モ</t>
    </rPh>
    <rPh sb="21" eb="23">
      <t>バアイ</t>
    </rPh>
    <rPh sb="25" eb="27">
      <t>タンジュン</t>
    </rPh>
    <rPh sb="27" eb="29">
      <t>コウシン</t>
    </rPh>
    <rPh sb="30" eb="32">
      <t>モクテキ</t>
    </rPh>
    <rPh sb="35" eb="38">
      <t>ノウギョウヨウ</t>
    </rPh>
    <rPh sb="38" eb="40">
      <t>キカイ</t>
    </rPh>
    <rPh sb="40" eb="41">
      <t>ナド</t>
    </rPh>
    <rPh sb="42" eb="44">
      <t>セイビ</t>
    </rPh>
    <rPh sb="45" eb="47">
      <t>ホジョ</t>
    </rPh>
    <rPh sb="47" eb="50">
      <t>タイショウガイ</t>
    </rPh>
    <rPh sb="61" eb="63">
      <t>チュウイ</t>
    </rPh>
    <phoneticPr fontId="2"/>
  </si>
  <si>
    <t>・要望調査で提出した内容については、原則として変更ができません。予め根拠資料等を作成した上で、要望調査の内容を決定されることを強くお勧めします。</t>
    <rPh sb="1" eb="3">
      <t>ヨウボウ</t>
    </rPh>
    <rPh sb="3" eb="5">
      <t>チョウサ</t>
    </rPh>
    <rPh sb="6" eb="8">
      <t>テイシュツ</t>
    </rPh>
    <rPh sb="10" eb="12">
      <t>ナイヨウ</t>
    </rPh>
    <rPh sb="18" eb="20">
      <t>ゲンソク</t>
    </rPh>
    <rPh sb="23" eb="25">
      <t>ヘンコウ</t>
    </rPh>
    <rPh sb="32" eb="33">
      <t>アラカジ</t>
    </rPh>
    <rPh sb="34" eb="36">
      <t>コンキョ</t>
    </rPh>
    <rPh sb="36" eb="38">
      <t>シリョウ</t>
    </rPh>
    <rPh sb="38" eb="39">
      <t>ナド</t>
    </rPh>
    <rPh sb="40" eb="42">
      <t>サクセイ</t>
    </rPh>
    <rPh sb="44" eb="45">
      <t>ウエ</t>
    </rPh>
    <rPh sb="47" eb="49">
      <t>ヨウボウ</t>
    </rPh>
    <rPh sb="49" eb="51">
      <t>チョウサ</t>
    </rPh>
    <rPh sb="52" eb="54">
      <t>ナイヨウ</t>
    </rPh>
    <rPh sb="55" eb="57">
      <t>ケッテイ</t>
    </rPh>
    <rPh sb="63" eb="64">
      <t>ツヨ</t>
    </rPh>
    <rPh sb="66" eb="67">
      <t>スス</t>
    </rPh>
    <phoneticPr fontId="2"/>
  </si>
  <si>
    <t>・現状付加価値額がマイナスの場合、マイナスの理由と今後付加価値額を増加させる計画を説明する必要があります。（特に販路を具体的に）</t>
    <rPh sb="1" eb="3">
      <t>ゲンジョウ</t>
    </rPh>
    <rPh sb="3" eb="8">
      <t>フカカチガク</t>
    </rPh>
    <rPh sb="14" eb="16">
      <t>バアイ</t>
    </rPh>
    <rPh sb="22" eb="24">
      <t>リユウ</t>
    </rPh>
    <rPh sb="25" eb="27">
      <t>コンゴ</t>
    </rPh>
    <rPh sb="27" eb="31">
      <t>フカカチ</t>
    </rPh>
    <rPh sb="31" eb="32">
      <t>ガク</t>
    </rPh>
    <rPh sb="33" eb="35">
      <t>ゾウカ</t>
    </rPh>
    <rPh sb="38" eb="40">
      <t>ケイカク</t>
    </rPh>
    <rPh sb="41" eb="43">
      <t>セツメイ</t>
    </rPh>
    <rPh sb="45" eb="47">
      <t>ヒツヨウ</t>
    </rPh>
    <rPh sb="54" eb="55">
      <t>トク</t>
    </rPh>
    <rPh sb="56" eb="58">
      <t>ハンロ</t>
    </rPh>
    <rPh sb="59" eb="62">
      <t>グタイテキ</t>
    </rPh>
    <phoneticPr fontId="2"/>
  </si>
  <si>
    <t>・導入品種における該当地区内での生産量等を整理しておくことが望ましいです。</t>
    <phoneticPr fontId="2"/>
  </si>
  <si>
    <t>　なお、本事業とは、次の４事業です。（経営体育成支援事業、強い農業・担い手づくり総合支援交付金、農地利用効率化等支援交付金、担い手確保・経営強化支援事業）</t>
    <rPh sb="4" eb="7">
      <t>ホンジギョウ</t>
    </rPh>
    <rPh sb="10" eb="11">
      <t>ツギ</t>
    </rPh>
    <rPh sb="13" eb="15">
      <t>ジギョウ</t>
    </rPh>
    <phoneticPr fontId="2"/>
  </si>
  <si>
    <t>・該当するか否かの判断が難しいので、事前に県までご相談ください。</t>
    <rPh sb="1" eb="3">
      <t>ガイトウ</t>
    </rPh>
    <rPh sb="6" eb="7">
      <t>イナ</t>
    </rPh>
    <rPh sb="9" eb="11">
      <t>ハンダン</t>
    </rPh>
    <rPh sb="12" eb="13">
      <t>ムズカ</t>
    </rPh>
    <rPh sb="18" eb="20">
      <t>ジゼン</t>
    </rPh>
    <rPh sb="21" eb="22">
      <t>ケン</t>
    </rPh>
    <rPh sb="25" eb="27">
      <t>ソウダン</t>
    </rPh>
    <phoneticPr fontId="2"/>
  </si>
  <si>
    <t>・新品種・品目の判断基準は、地域において生産量が少なく、導入することが有利である品種・品目であることが必要です。</t>
    <rPh sb="1" eb="4">
      <t>シンヒンシュ</t>
    </rPh>
    <rPh sb="5" eb="7">
      <t>ヒンモク</t>
    </rPh>
    <rPh sb="8" eb="10">
      <t>ハンダン</t>
    </rPh>
    <rPh sb="10" eb="12">
      <t>キジュン</t>
    </rPh>
    <rPh sb="20" eb="23">
      <t>セイサンリョウ</t>
    </rPh>
    <rPh sb="24" eb="25">
      <t>スク</t>
    </rPh>
    <rPh sb="28" eb="30">
      <t>ドウニュウ</t>
    </rPh>
    <rPh sb="35" eb="37">
      <t>ユウリ</t>
    </rPh>
    <rPh sb="40" eb="42">
      <t>ヒンシュ</t>
    </rPh>
    <rPh sb="43" eb="45">
      <t>ヒンモク</t>
    </rPh>
    <rPh sb="51" eb="53">
      <t>ヒツヨウ</t>
    </rPh>
    <phoneticPr fontId="2"/>
  </si>
  <si>
    <t>　（例：①県の推奨品種である、②その品種の市場評価が高い、③その品種を原料に加工に取り組む等の構想がある）</t>
    <rPh sb="2" eb="3">
      <t>レイ</t>
    </rPh>
    <phoneticPr fontId="2"/>
  </si>
  <si>
    <t>・過去に本事業を利用していた場合、過去の成果目標を達成している必要があります。</t>
    <rPh sb="1" eb="3">
      <t>カコ</t>
    </rPh>
    <rPh sb="4" eb="7">
      <t>ホンジギョウ</t>
    </rPh>
    <rPh sb="8" eb="10">
      <t>リヨウ</t>
    </rPh>
    <rPh sb="14" eb="16">
      <t>バアイ</t>
    </rPh>
    <rPh sb="17" eb="19">
      <t>カコ</t>
    </rPh>
    <rPh sb="20" eb="22">
      <t>セイカ</t>
    </rPh>
    <rPh sb="22" eb="24">
      <t>モクヒョウ</t>
    </rPh>
    <rPh sb="25" eb="27">
      <t>タッセイ</t>
    </rPh>
    <rPh sb="31" eb="33">
      <t>ヒツヨウ</t>
    </rPh>
    <phoneticPr fontId="2"/>
  </si>
  <si>
    <t>(1)　「付加価値額の拡大」の注意事項</t>
    <rPh sb="5" eb="10">
      <t>フカカチガク</t>
    </rPh>
    <rPh sb="11" eb="13">
      <t>カクダイ</t>
    </rPh>
    <rPh sb="15" eb="19">
      <t>チュウイジコウ</t>
    </rPh>
    <phoneticPr fontId="2"/>
  </si>
  <si>
    <t>(２)「経営面積の拡大」の注意事項</t>
    <rPh sb="4" eb="8">
      <t>ケイエイメンセキ</t>
    </rPh>
    <rPh sb="9" eb="11">
      <t>カクダイ</t>
    </rPh>
    <rPh sb="13" eb="15">
      <t>チュウイ</t>
    </rPh>
    <rPh sb="15" eb="17">
      <t>ジコウ</t>
    </rPh>
    <phoneticPr fontId="2"/>
  </si>
  <si>
    <t>(３)「経営コスト削減」の注意事項</t>
    <rPh sb="4" eb="6">
      <t>ケイエイ</t>
    </rPh>
    <rPh sb="9" eb="11">
      <t>サクゲン</t>
    </rPh>
    <rPh sb="13" eb="15">
      <t>チュウイ</t>
    </rPh>
    <rPh sb="15" eb="17">
      <t>ジコウ</t>
    </rPh>
    <phoneticPr fontId="2"/>
  </si>
  <si>
    <t>利用権の設定等又は農作業の受託をして現状より経営面積の拡大を行う。</t>
    <phoneticPr fontId="2"/>
  </si>
  <si>
    <t>・茨城県特定高性能農業機械導入指針（「規模決定根拠資料の作成について」シート①、②を参照）</t>
    <rPh sb="1" eb="4">
      <t>イバラキケン</t>
    </rPh>
    <rPh sb="4" eb="6">
      <t>トクテイ</t>
    </rPh>
    <rPh sb="6" eb="9">
      <t>コウセイノウ</t>
    </rPh>
    <rPh sb="9" eb="11">
      <t>ノウギョウ</t>
    </rPh>
    <rPh sb="11" eb="13">
      <t>キカイ</t>
    </rPh>
    <rPh sb="13" eb="15">
      <t>ドウニュウ</t>
    </rPh>
    <rPh sb="15" eb="17">
      <t>シシン</t>
    </rPh>
    <rPh sb="19" eb="23">
      <t>キボケッテイ</t>
    </rPh>
    <rPh sb="23" eb="25">
      <t>コンキョ</t>
    </rPh>
    <rPh sb="25" eb="27">
      <t>シリョウ</t>
    </rPh>
    <rPh sb="28" eb="30">
      <t>サクセイ</t>
    </rPh>
    <rPh sb="42" eb="44">
      <t>サンショウ</t>
    </rPh>
    <phoneticPr fontId="2"/>
  </si>
  <si>
    <t>４　「茨城県特定高性能農業機械導入指針」の利用規模の下限を根拠とする場合（「規模決定根拠資料の作成について」シート③参照）</t>
    <rPh sb="29" eb="31">
      <t>コンキョ</t>
    </rPh>
    <rPh sb="34" eb="36">
      <t>バアイ</t>
    </rPh>
    <rPh sb="58" eb="60">
      <t>サンショウ</t>
    </rPh>
    <phoneticPr fontId="2"/>
  </si>
  <si>
    <t>５　公的基準の利用規模の下限面積によらず根拠資料を作成する場合（「規模決定根拠資料の作成について」シート④～⑨参照）</t>
    <rPh sb="2" eb="4">
      <t>コウテキ</t>
    </rPh>
    <rPh sb="4" eb="6">
      <t>キジュン</t>
    </rPh>
    <rPh sb="7" eb="9">
      <t>リヨウ</t>
    </rPh>
    <rPh sb="9" eb="11">
      <t>キボ</t>
    </rPh>
    <rPh sb="12" eb="14">
      <t>カゲン</t>
    </rPh>
    <rPh sb="14" eb="16">
      <t>メンセキ</t>
    </rPh>
    <rPh sb="20" eb="22">
      <t>コンキョ</t>
    </rPh>
    <rPh sb="22" eb="24">
      <t>シリョウ</t>
    </rPh>
    <rPh sb="25" eb="27">
      <t>サクセイ</t>
    </rPh>
    <rPh sb="29" eb="31">
      <t>バアイ</t>
    </rPh>
    <rPh sb="55" eb="57">
      <t>サンショウ</t>
    </rPh>
    <phoneticPr fontId="2"/>
  </si>
  <si>
    <t>・農業関係の補助金は原則として付加価値額の対象としますが、付加価値額の目標設定や評価に支障が出るような場合は、付加価値額の対象外として算定してください。（単年度だけ臨時的に実施する補助金や、圧縮記帳を行うような固定資産を取得する補助金など）</t>
    <rPh sb="1" eb="3">
      <t>ノウギョウ</t>
    </rPh>
    <rPh sb="3" eb="5">
      <t>カンケイ</t>
    </rPh>
    <rPh sb="6" eb="9">
      <t>ホジョキン</t>
    </rPh>
    <rPh sb="10" eb="12">
      <t>ゲンソク</t>
    </rPh>
    <rPh sb="15" eb="20">
      <t>フカカチガク</t>
    </rPh>
    <rPh sb="21" eb="23">
      <t>タイショウ</t>
    </rPh>
    <rPh sb="29" eb="31">
      <t>フカ</t>
    </rPh>
    <rPh sb="31" eb="33">
      <t>カチ</t>
    </rPh>
    <rPh sb="33" eb="34">
      <t>ガク</t>
    </rPh>
    <rPh sb="35" eb="37">
      <t>モクヒョウ</t>
    </rPh>
    <rPh sb="37" eb="39">
      <t>セッテイ</t>
    </rPh>
    <rPh sb="40" eb="42">
      <t>ヒョウカ</t>
    </rPh>
    <rPh sb="43" eb="45">
      <t>シショウ</t>
    </rPh>
    <rPh sb="46" eb="47">
      <t>デ</t>
    </rPh>
    <rPh sb="51" eb="53">
      <t>バアイ</t>
    </rPh>
    <rPh sb="55" eb="57">
      <t>フカ</t>
    </rPh>
    <rPh sb="57" eb="59">
      <t>カチ</t>
    </rPh>
    <rPh sb="59" eb="60">
      <t>ガク</t>
    </rPh>
    <rPh sb="61" eb="64">
      <t>タイショウガイ</t>
    </rPh>
    <rPh sb="67" eb="69">
      <t>サンテイ</t>
    </rPh>
    <phoneticPr fontId="2"/>
  </si>
  <si>
    <t>・原則として経営面積全体で目標設定します。営農類型が施設園芸（施設野菜作・施設花き）や果樹作の場合でも同様です。ただし、施設園芸面積や果樹面積のみで目標設定する方が妥当だと判断される場合については、根拠資料を作成して頂き、国と協議します。</t>
    <rPh sb="21" eb="23">
      <t>エイノウ</t>
    </rPh>
    <rPh sb="23" eb="25">
      <t>ルイケイ</t>
    </rPh>
    <rPh sb="26" eb="28">
      <t>シセツ</t>
    </rPh>
    <rPh sb="28" eb="30">
      <t>エンゲイ</t>
    </rPh>
    <rPh sb="31" eb="33">
      <t>シセツ</t>
    </rPh>
    <rPh sb="33" eb="35">
      <t>ヤサイ</t>
    </rPh>
    <rPh sb="35" eb="36">
      <t>サク</t>
    </rPh>
    <rPh sb="37" eb="39">
      <t>シセツ</t>
    </rPh>
    <rPh sb="39" eb="40">
      <t>カ</t>
    </rPh>
    <rPh sb="43" eb="45">
      <t>カジュ</t>
    </rPh>
    <rPh sb="45" eb="46">
      <t>サク</t>
    </rPh>
    <rPh sb="47" eb="49">
      <t>バアイ</t>
    </rPh>
    <rPh sb="51" eb="53">
      <t>ドウヨウ</t>
    </rPh>
    <rPh sb="60" eb="62">
      <t>シセツ</t>
    </rPh>
    <rPh sb="62" eb="64">
      <t>エンゲイ</t>
    </rPh>
    <rPh sb="64" eb="66">
      <t>メンセキ</t>
    </rPh>
    <rPh sb="67" eb="69">
      <t>カジュ</t>
    </rPh>
    <rPh sb="69" eb="71">
      <t>メンセキ</t>
    </rPh>
    <rPh sb="74" eb="76">
      <t>モクヒョウ</t>
    </rPh>
    <rPh sb="76" eb="78">
      <t>セッテイ</t>
    </rPh>
    <rPh sb="80" eb="81">
      <t>ホウ</t>
    </rPh>
    <rPh sb="82" eb="84">
      <t>ダトウ</t>
    </rPh>
    <rPh sb="86" eb="88">
      <t>ハンダン</t>
    </rPh>
    <rPh sb="91" eb="93">
      <t>バアイ</t>
    </rPh>
    <rPh sb="99" eb="101">
      <t>コンキョ</t>
    </rPh>
    <rPh sb="101" eb="103">
      <t>シリョウ</t>
    </rPh>
    <rPh sb="104" eb="106">
      <t>サクセイ</t>
    </rPh>
    <rPh sb="108" eb="109">
      <t>イタダ</t>
    </rPh>
    <rPh sb="111" eb="112">
      <t>クニ</t>
    </rPh>
    <rPh sb="113" eb="115">
      <t>キョウギ</t>
    </rPh>
    <phoneticPr fontId="2"/>
  </si>
  <si>
    <t>・乾燥調製施設、集出荷施設、農産物加工施設等の整備する場合は、配置図により補助対象となる用途以外の面積が含まれていないか等、事前に協議をすること。また、機械等が固定されて容易に移動できない等、施設が他の用途に使用できないことの確認が取れること。</t>
    <rPh sb="1" eb="3">
      <t>カンソウ</t>
    </rPh>
    <rPh sb="3" eb="5">
      <t>チョウセイ</t>
    </rPh>
    <rPh sb="5" eb="7">
      <t>シセツ</t>
    </rPh>
    <rPh sb="8" eb="11">
      <t>シュウシュッカ</t>
    </rPh>
    <rPh sb="11" eb="13">
      <t>シセツ</t>
    </rPh>
    <rPh sb="14" eb="17">
      <t>ノウサンブツ</t>
    </rPh>
    <rPh sb="17" eb="19">
      <t>カコウ</t>
    </rPh>
    <rPh sb="19" eb="21">
      <t>シセツ</t>
    </rPh>
    <rPh sb="21" eb="22">
      <t>ナド</t>
    </rPh>
    <rPh sb="23" eb="25">
      <t>セイビ</t>
    </rPh>
    <rPh sb="27" eb="29">
      <t>バアイ</t>
    </rPh>
    <rPh sb="31" eb="34">
      <t>ハイチズ</t>
    </rPh>
    <rPh sb="49" eb="51">
      <t>メンセキ</t>
    </rPh>
    <rPh sb="52" eb="53">
      <t>フク</t>
    </rPh>
    <rPh sb="60" eb="61">
      <t>ナド</t>
    </rPh>
    <rPh sb="62" eb="64">
      <t>ジゼン</t>
    </rPh>
    <rPh sb="65" eb="67">
      <t>キョウギ</t>
    </rPh>
    <rPh sb="76" eb="78">
      <t>キカイ</t>
    </rPh>
    <rPh sb="78" eb="79">
      <t>ナド</t>
    </rPh>
    <rPh sb="80" eb="82">
      <t>コテイ</t>
    </rPh>
    <rPh sb="85" eb="87">
      <t>ヨウイ</t>
    </rPh>
    <rPh sb="88" eb="90">
      <t>イドウ</t>
    </rPh>
    <rPh sb="94" eb="95">
      <t>ナド</t>
    </rPh>
    <rPh sb="96" eb="98">
      <t>シセツ</t>
    </rPh>
    <rPh sb="99" eb="100">
      <t>タ</t>
    </rPh>
    <rPh sb="101" eb="103">
      <t>ヨウト</t>
    </rPh>
    <rPh sb="104" eb="106">
      <t>シヨウ</t>
    </rPh>
    <rPh sb="113" eb="115">
      <t>カクニン</t>
    </rPh>
    <rPh sb="116" eb="117">
      <t>ト</t>
    </rPh>
    <phoneticPr fontId="2"/>
  </si>
  <si>
    <t>（共通）</t>
    <rPh sb="1" eb="3">
      <t>キョウツウ</t>
    </rPh>
    <phoneticPr fontId="2"/>
  </si>
  <si>
    <t>土地利用型作物の生産、園芸作物の生産、畜産経営などを組み合わせ、複合的な農業経営の展開を行う（品目転換を行うことを含む。）。</t>
    <phoneticPr fontId="2"/>
  </si>
  <si>
    <t>化石燃料を使用しない園芸施設への移行による温室効果ガスの削減又は化学農薬・化学肥料使用量の削減又は環境負荷低減事業活動実施計画若しくは特定環境負荷低減事業活動実施計画の認定を受ける。</t>
    <phoneticPr fontId="2"/>
  </si>
  <si>
    <t>成果目標の設定について（共通）</t>
    <rPh sb="0" eb="2">
      <t>セイカ</t>
    </rPh>
    <rPh sb="2" eb="4">
      <t>モクヒョウ</t>
    </rPh>
    <rPh sb="5" eb="7">
      <t>セッテイ</t>
    </rPh>
    <rPh sb="12" eb="14">
      <t>キョウツウ</t>
    </rPh>
    <phoneticPr fontId="2"/>
  </si>
  <si>
    <t>目標項目</t>
  </si>
  <si>
    <t>目標水準</t>
  </si>
  <si>
    <t>適否</t>
    <rPh sb="0" eb="2">
      <t>テキヒ</t>
    </rPh>
    <phoneticPr fontId="2"/>
  </si>
  <si>
    <t>①</t>
    <phoneticPr fontId="2"/>
  </si>
  <si>
    <t>地区内における拡大化の余地（離農や遊休農地などの面積）を確認し、その範囲内で拡大すること。</t>
    <rPh sb="0" eb="3">
      <t>チクナイ</t>
    </rPh>
    <rPh sb="7" eb="9">
      <t>カクダイ</t>
    </rPh>
    <rPh sb="9" eb="10">
      <t>カ</t>
    </rPh>
    <rPh sb="11" eb="13">
      <t>ヨチ</t>
    </rPh>
    <rPh sb="14" eb="16">
      <t>リノウ</t>
    </rPh>
    <rPh sb="17" eb="19">
      <t>ユウキュウ</t>
    </rPh>
    <rPh sb="19" eb="21">
      <t>ノウチ</t>
    </rPh>
    <rPh sb="24" eb="26">
      <t>メンセキ</t>
    </rPh>
    <rPh sb="28" eb="30">
      <t>カクニン</t>
    </rPh>
    <rPh sb="34" eb="36">
      <t>ハンイ</t>
    </rPh>
    <rPh sb="36" eb="37">
      <t>ナイ</t>
    </rPh>
    <rPh sb="38" eb="40">
      <t>カクダイ</t>
    </rPh>
    <phoneticPr fontId="2"/>
  </si>
  <si>
    <t>②</t>
    <phoneticPr fontId="2"/>
  </si>
  <si>
    <t>③</t>
    <phoneticPr fontId="2"/>
  </si>
  <si>
    <t>付加価値額の拡大</t>
    <phoneticPr fontId="2"/>
  </si>
  <si>
    <t>付加価値額（収入総額から費用総額を控除した額に人件費を加算した額をいう。以下同じ。）の拡大に取り組む。</t>
    <rPh sb="0" eb="5">
      <t>フカカチガク</t>
    </rPh>
    <rPh sb="6" eb="10">
      <t>シュウニュウソウガク</t>
    </rPh>
    <rPh sb="12" eb="14">
      <t>ヒヨウ</t>
    </rPh>
    <rPh sb="14" eb="16">
      <t>ソウガク</t>
    </rPh>
    <rPh sb="17" eb="19">
      <t>コウジョ</t>
    </rPh>
    <rPh sb="21" eb="22">
      <t>ガク</t>
    </rPh>
    <rPh sb="23" eb="26">
      <t>ジンケンヒ</t>
    </rPh>
    <rPh sb="27" eb="29">
      <t>カサン</t>
    </rPh>
    <rPh sb="31" eb="32">
      <t>ガク</t>
    </rPh>
    <rPh sb="36" eb="38">
      <t>イカ</t>
    </rPh>
    <rPh sb="38" eb="39">
      <t>オナ</t>
    </rPh>
    <rPh sb="43" eb="45">
      <t>カクダイ</t>
    </rPh>
    <rPh sb="46" eb="47">
      <t>ト</t>
    </rPh>
    <rPh sb="48" eb="49">
      <t>ク</t>
    </rPh>
    <phoneticPr fontId="2"/>
  </si>
  <si>
    <t>現状値、計画値、目標値について、要望調査の数値と同じか。（現状値の補正に伴う変更をする場合は、必要性についての説明資料を作成すること。）</t>
    <rPh sb="0" eb="3">
      <t>ゲンジョウチ</t>
    </rPh>
    <rPh sb="4" eb="7">
      <t>ケイカクチ</t>
    </rPh>
    <rPh sb="8" eb="11">
      <t>モクヒョウチ</t>
    </rPh>
    <rPh sb="16" eb="18">
      <t>ヨウボウ</t>
    </rPh>
    <rPh sb="18" eb="20">
      <t>チョウサ</t>
    </rPh>
    <rPh sb="21" eb="23">
      <t>スウチ</t>
    </rPh>
    <rPh sb="24" eb="25">
      <t>オナ</t>
    </rPh>
    <rPh sb="29" eb="32">
      <t>ゲンジョウチ</t>
    </rPh>
    <rPh sb="33" eb="35">
      <t>ホセイ</t>
    </rPh>
    <rPh sb="36" eb="37">
      <t>トモナ</t>
    </rPh>
    <rPh sb="38" eb="40">
      <t>ヘンコウ</t>
    </rPh>
    <rPh sb="43" eb="45">
      <t>バアイ</t>
    </rPh>
    <rPh sb="47" eb="50">
      <t>ヒツヨウセイ</t>
    </rPh>
    <rPh sb="55" eb="57">
      <t>セツメイ</t>
    </rPh>
    <rPh sb="57" eb="59">
      <t>シリョウ</t>
    </rPh>
    <rPh sb="60" eb="62">
      <t>サクセイ</t>
    </rPh>
    <phoneticPr fontId="2"/>
  </si>
  <si>
    <t>現状値は確定申告書等から算定されているか。</t>
    <rPh sb="0" eb="3">
      <t>ゲンジョウチ</t>
    </rPh>
    <rPh sb="4" eb="6">
      <t>カクテイ</t>
    </rPh>
    <rPh sb="6" eb="9">
      <t>シンコクショ</t>
    </rPh>
    <rPh sb="9" eb="10">
      <t>ナド</t>
    </rPh>
    <rPh sb="12" eb="14">
      <t>サンテイ</t>
    </rPh>
    <phoneticPr fontId="2"/>
  </si>
  <si>
    <t>前年度の決算が終わっていない場合は、前々年度の確定申告書等から算定し、拡大率は3/4倍しているか。
（決算が終わり次第、前年度実績に差替えが必要。）</t>
    <rPh sb="0" eb="3">
      <t>ゼンネンド</t>
    </rPh>
    <rPh sb="4" eb="6">
      <t>ケッサン</t>
    </rPh>
    <rPh sb="7" eb="8">
      <t>オ</t>
    </rPh>
    <rPh sb="14" eb="16">
      <t>バアイ</t>
    </rPh>
    <rPh sb="18" eb="20">
      <t>ゼンゼン</t>
    </rPh>
    <rPh sb="20" eb="22">
      <t>ネンド</t>
    </rPh>
    <rPh sb="23" eb="25">
      <t>カクテイ</t>
    </rPh>
    <rPh sb="25" eb="28">
      <t>シンコクショ</t>
    </rPh>
    <rPh sb="28" eb="29">
      <t>ナド</t>
    </rPh>
    <rPh sb="31" eb="33">
      <t>サンテイ</t>
    </rPh>
    <rPh sb="35" eb="38">
      <t>カクダイリツ</t>
    </rPh>
    <rPh sb="42" eb="43">
      <t>バイ</t>
    </rPh>
    <rPh sb="51" eb="53">
      <t>ケッサン</t>
    </rPh>
    <rPh sb="54" eb="55">
      <t>オ</t>
    </rPh>
    <rPh sb="57" eb="59">
      <t>シダイ</t>
    </rPh>
    <rPh sb="60" eb="63">
      <t>ゼンネンド</t>
    </rPh>
    <rPh sb="63" eb="65">
      <t>ジッセキ</t>
    </rPh>
    <rPh sb="66" eb="68">
      <t>サシカ</t>
    </rPh>
    <rPh sb="70" eb="72">
      <t>ヒツヨウ</t>
    </rPh>
    <phoneticPr fontId="2"/>
  </si>
  <si>
    <t>④</t>
    <phoneticPr fontId="2"/>
  </si>
  <si>
    <t>現状値を前々年度実績から前年度実績に補正した場合に、計画値、目標値を補正する場合は、算定方法や拡大率が変わらないように補正すること。
（補正内容が分かるように、２段書きとし、上段に補正前、下段に補正後の数値を記入すること。）</t>
    <rPh sb="0" eb="3">
      <t>ゲンジョウチ</t>
    </rPh>
    <rPh sb="4" eb="8">
      <t>ゼンゼンネンド</t>
    </rPh>
    <rPh sb="8" eb="10">
      <t>ジッセキ</t>
    </rPh>
    <rPh sb="12" eb="15">
      <t>ゼンネンド</t>
    </rPh>
    <rPh sb="15" eb="17">
      <t>ジッセキ</t>
    </rPh>
    <rPh sb="18" eb="20">
      <t>ホセイ</t>
    </rPh>
    <rPh sb="22" eb="24">
      <t>バアイ</t>
    </rPh>
    <rPh sb="26" eb="29">
      <t>ケイカクチ</t>
    </rPh>
    <rPh sb="30" eb="33">
      <t>モクヒョウチ</t>
    </rPh>
    <rPh sb="34" eb="36">
      <t>ホセイ</t>
    </rPh>
    <rPh sb="38" eb="40">
      <t>バアイ</t>
    </rPh>
    <rPh sb="42" eb="44">
      <t>サンテイ</t>
    </rPh>
    <rPh sb="44" eb="46">
      <t>ホウホウ</t>
    </rPh>
    <rPh sb="47" eb="50">
      <t>カクダイリツ</t>
    </rPh>
    <rPh sb="51" eb="52">
      <t>カ</t>
    </rPh>
    <rPh sb="59" eb="61">
      <t>ホセイ</t>
    </rPh>
    <rPh sb="68" eb="70">
      <t>ホセイ</t>
    </rPh>
    <rPh sb="70" eb="72">
      <t>ナイヨウ</t>
    </rPh>
    <rPh sb="73" eb="74">
      <t>ワ</t>
    </rPh>
    <rPh sb="81" eb="83">
      <t>ダンガ</t>
    </rPh>
    <rPh sb="87" eb="89">
      <t>ジョウダン</t>
    </rPh>
    <rPh sb="90" eb="92">
      <t>ホセイ</t>
    </rPh>
    <rPh sb="92" eb="93">
      <t>マエ</t>
    </rPh>
    <rPh sb="94" eb="96">
      <t>ゲダン</t>
    </rPh>
    <rPh sb="97" eb="100">
      <t>ホセイゴ</t>
    </rPh>
    <rPh sb="101" eb="103">
      <t>スウチ</t>
    </rPh>
    <rPh sb="104" eb="106">
      <t>キニュウ</t>
    </rPh>
    <phoneticPr fontId="2"/>
  </si>
  <si>
    <t>⑤</t>
    <phoneticPr fontId="2"/>
  </si>
  <si>
    <t>⑥</t>
    <phoneticPr fontId="2"/>
  </si>
  <si>
    <t>現状値がマイナスの場合は、その原因等を確認すること。原因が臨時経費等の一時的なものであり目標年度まで影響ないこと、または経営改善の取組内容を確認し、目標設定が適切であることを確認すること。</t>
    <rPh sb="0" eb="3">
      <t>ゲンジョウチ</t>
    </rPh>
    <rPh sb="9" eb="11">
      <t>バアイ</t>
    </rPh>
    <rPh sb="15" eb="17">
      <t>ゲンイン</t>
    </rPh>
    <rPh sb="17" eb="18">
      <t>ナド</t>
    </rPh>
    <rPh sb="19" eb="21">
      <t>カクニン</t>
    </rPh>
    <rPh sb="26" eb="28">
      <t>ゲンイン</t>
    </rPh>
    <rPh sb="29" eb="33">
      <t>リンジケイヒ</t>
    </rPh>
    <rPh sb="33" eb="34">
      <t>ナド</t>
    </rPh>
    <rPh sb="35" eb="38">
      <t>イチジテキ</t>
    </rPh>
    <rPh sb="44" eb="46">
      <t>モクヒョウ</t>
    </rPh>
    <rPh sb="46" eb="48">
      <t>ネンド</t>
    </rPh>
    <rPh sb="50" eb="52">
      <t>エイキョウ</t>
    </rPh>
    <rPh sb="60" eb="62">
      <t>ケイエイ</t>
    </rPh>
    <rPh sb="62" eb="64">
      <t>カイゼン</t>
    </rPh>
    <rPh sb="65" eb="67">
      <t>トリクミ</t>
    </rPh>
    <rPh sb="67" eb="69">
      <t>ナイヨウ</t>
    </rPh>
    <rPh sb="70" eb="72">
      <t>カクニン</t>
    </rPh>
    <rPh sb="74" eb="76">
      <t>モクヒョウ</t>
    </rPh>
    <rPh sb="76" eb="78">
      <t>セッテイ</t>
    </rPh>
    <rPh sb="79" eb="81">
      <t>テキセツ</t>
    </rPh>
    <rPh sb="87" eb="89">
      <t>カクニン</t>
    </rPh>
    <phoneticPr fontId="2"/>
  </si>
  <si>
    <t>⑦</t>
    <phoneticPr fontId="2"/>
  </si>
  <si>
    <t>農業外収支は付加価値額の算定対象から除くこと。</t>
    <rPh sb="0" eb="2">
      <t>ノウギョウ</t>
    </rPh>
    <rPh sb="2" eb="3">
      <t>ガイ</t>
    </rPh>
    <rPh sb="3" eb="5">
      <t>シュウシ</t>
    </rPh>
    <rPh sb="6" eb="11">
      <t>フカカチガク</t>
    </rPh>
    <rPh sb="12" eb="14">
      <t>サンテイ</t>
    </rPh>
    <rPh sb="14" eb="16">
      <t>タイショウ</t>
    </rPh>
    <rPh sb="18" eb="19">
      <t>ノゾ</t>
    </rPh>
    <phoneticPr fontId="2"/>
  </si>
  <si>
    <t>経営面積の拡大</t>
    <phoneticPr fontId="2"/>
  </si>
  <si>
    <t>農産物の価値向上</t>
    <phoneticPr fontId="2"/>
  </si>
  <si>
    <t>本目標の対象となる取組として認められるか確認が必要なので、どのような取組か確認をすること。</t>
    <rPh sb="0" eb="3">
      <t>ホンモクヒョウ</t>
    </rPh>
    <rPh sb="4" eb="6">
      <t>タイショウ</t>
    </rPh>
    <rPh sb="9" eb="11">
      <t>トリクミ</t>
    </rPh>
    <rPh sb="14" eb="15">
      <t>ミト</t>
    </rPh>
    <rPh sb="20" eb="22">
      <t>カクニン</t>
    </rPh>
    <rPh sb="23" eb="25">
      <t>ヒツヨウ</t>
    </rPh>
    <rPh sb="34" eb="36">
      <t>トリクミ</t>
    </rPh>
    <rPh sb="37" eb="39">
      <t>カクニン</t>
    </rPh>
    <phoneticPr fontId="2"/>
  </si>
  <si>
    <t>既に法人化されている場合は、目標設定は不用です。</t>
    <rPh sb="0" eb="1">
      <t>スデ</t>
    </rPh>
    <rPh sb="2" eb="5">
      <t>ホウジンカ</t>
    </rPh>
    <rPh sb="10" eb="12">
      <t>バアイ</t>
    </rPh>
    <rPh sb="14" eb="16">
      <t>モクヒョウ</t>
    </rPh>
    <rPh sb="16" eb="18">
      <t>セッテイ</t>
    </rPh>
    <rPh sb="19" eb="21">
      <t>フヨウ</t>
    </rPh>
    <phoneticPr fontId="2"/>
  </si>
  <si>
    <t>法人化の予定年度を確認するだけでなく、どのような取組により法人化の準備をするかについて確認し、目標年度までに法人化が確実に実施できそうか判断してください。（資料の提出は不用）</t>
    <rPh sb="0" eb="3">
      <t>ホウジンカ</t>
    </rPh>
    <rPh sb="4" eb="6">
      <t>ヨテイ</t>
    </rPh>
    <rPh sb="6" eb="8">
      <t>ネンド</t>
    </rPh>
    <rPh sb="9" eb="11">
      <t>カクニン</t>
    </rPh>
    <rPh sb="24" eb="26">
      <t>トリクミ</t>
    </rPh>
    <rPh sb="29" eb="32">
      <t>ホウジンカ</t>
    </rPh>
    <rPh sb="33" eb="35">
      <t>ジュンビ</t>
    </rPh>
    <rPh sb="43" eb="45">
      <t>カクニン</t>
    </rPh>
    <rPh sb="47" eb="49">
      <t>モクヒョウ</t>
    </rPh>
    <rPh sb="49" eb="51">
      <t>ネンド</t>
    </rPh>
    <rPh sb="54" eb="57">
      <t>ホウジンカ</t>
    </rPh>
    <rPh sb="58" eb="60">
      <t>カクジツ</t>
    </rPh>
    <rPh sb="61" eb="63">
      <t>ジッシ</t>
    </rPh>
    <rPh sb="68" eb="70">
      <t>ハンダン</t>
    </rPh>
    <rPh sb="78" eb="80">
      <t>シリョウ</t>
    </rPh>
    <rPh sb="81" eb="83">
      <t>テイシュツ</t>
    </rPh>
    <rPh sb="84" eb="86">
      <t>フヨウ</t>
    </rPh>
    <phoneticPr fontId="2"/>
  </si>
  <si>
    <t>既に青色申告をされている場合は、目標設定は不用です。</t>
    <rPh sb="0" eb="1">
      <t>スデ</t>
    </rPh>
    <rPh sb="2" eb="4">
      <t>アオイロ</t>
    </rPh>
    <rPh sb="4" eb="6">
      <t>シンコク</t>
    </rPh>
    <rPh sb="12" eb="14">
      <t>バアイ</t>
    </rPh>
    <rPh sb="16" eb="18">
      <t>モクヒョウ</t>
    </rPh>
    <rPh sb="18" eb="20">
      <t>セッテイ</t>
    </rPh>
    <rPh sb="21" eb="23">
      <t>フヨウ</t>
    </rPh>
    <phoneticPr fontId="2"/>
  </si>
  <si>
    <t>環境配慮の取組</t>
    <phoneticPr fontId="2"/>
  </si>
  <si>
    <t>労働時間の縮減</t>
    <phoneticPr fontId="2"/>
  </si>
  <si>
    <t>目標は単位面積当たりの労働時間で設定してください。</t>
    <rPh sb="0" eb="2">
      <t>モクヒョウ</t>
    </rPh>
    <rPh sb="3" eb="5">
      <t>タンイ</t>
    </rPh>
    <rPh sb="5" eb="7">
      <t>メンセキ</t>
    </rPh>
    <rPh sb="7" eb="8">
      <t>ア</t>
    </rPh>
    <rPh sb="11" eb="13">
      <t>ロウドウ</t>
    </rPh>
    <rPh sb="13" eb="15">
      <t>ジカン</t>
    </rPh>
    <rPh sb="16" eb="18">
      <t>セッテイ</t>
    </rPh>
    <phoneticPr fontId="2"/>
  </si>
  <si>
    <t>現状値は原則として現状の農作業時間を証する書類（作業日報等）から算定してください。新規就農等で労働時間の実績がない場合は、統計資料等、標準的な農作業時間が分かる資料を添付してください。</t>
    <rPh sb="0" eb="3">
      <t>ゲンジョウチ</t>
    </rPh>
    <rPh sb="4" eb="6">
      <t>ゲンソク</t>
    </rPh>
    <rPh sb="9" eb="11">
      <t>ゲンジョウ</t>
    </rPh>
    <rPh sb="12" eb="15">
      <t>ノウサギョウ</t>
    </rPh>
    <rPh sb="15" eb="17">
      <t>ジカン</t>
    </rPh>
    <rPh sb="18" eb="19">
      <t>ショウ</t>
    </rPh>
    <rPh sb="21" eb="23">
      <t>ショルイ</t>
    </rPh>
    <rPh sb="24" eb="26">
      <t>サギョウ</t>
    </rPh>
    <rPh sb="26" eb="28">
      <t>ニッポウ</t>
    </rPh>
    <rPh sb="28" eb="29">
      <t>ナド</t>
    </rPh>
    <rPh sb="32" eb="34">
      <t>サンテイ</t>
    </rPh>
    <rPh sb="41" eb="45">
      <t>シンキシュウノウ</t>
    </rPh>
    <rPh sb="45" eb="46">
      <t>ナド</t>
    </rPh>
    <rPh sb="47" eb="49">
      <t>ロウドウ</t>
    </rPh>
    <rPh sb="49" eb="51">
      <t>ジカン</t>
    </rPh>
    <rPh sb="52" eb="54">
      <t>ジッセキ</t>
    </rPh>
    <rPh sb="57" eb="59">
      <t>バアイ</t>
    </rPh>
    <rPh sb="61" eb="63">
      <t>トウケイ</t>
    </rPh>
    <rPh sb="63" eb="65">
      <t>シリョウ</t>
    </rPh>
    <rPh sb="65" eb="66">
      <t>ナド</t>
    </rPh>
    <rPh sb="67" eb="70">
      <t>ヒョウジュンテキ</t>
    </rPh>
    <rPh sb="71" eb="74">
      <t>ノウサギョウ</t>
    </rPh>
    <rPh sb="74" eb="76">
      <t>ジカン</t>
    </rPh>
    <rPh sb="77" eb="78">
      <t>ワ</t>
    </rPh>
    <rPh sb="80" eb="82">
      <t>シリョウ</t>
    </rPh>
    <rPh sb="83" eb="85">
      <t>テンプ</t>
    </rPh>
    <phoneticPr fontId="2"/>
  </si>
  <si>
    <t>(注)選択目標は、原則として、助成対象者の取組全体を対象として設定するものとする。</t>
  </si>
  <si>
    <t>・加工用機械等と建屋を設置する場合については、加工施設等として最低限必要な面積であることが配置図等で確認できること。加工用機械等が固定されて容易に移動できない等、施設が他の用途に使用できないことの確認が取れること。</t>
    <rPh sb="1" eb="4">
      <t>カコウヨウ</t>
    </rPh>
    <rPh sb="4" eb="6">
      <t>キカイ</t>
    </rPh>
    <rPh sb="6" eb="7">
      <t>ナド</t>
    </rPh>
    <rPh sb="8" eb="10">
      <t>タテヤ</t>
    </rPh>
    <rPh sb="11" eb="13">
      <t>セッチ</t>
    </rPh>
    <rPh sb="15" eb="17">
      <t>バアイ</t>
    </rPh>
    <rPh sb="23" eb="25">
      <t>カコウ</t>
    </rPh>
    <rPh sb="25" eb="27">
      <t>シセツ</t>
    </rPh>
    <rPh sb="27" eb="28">
      <t>ナド</t>
    </rPh>
    <rPh sb="31" eb="34">
      <t>サイテイゲン</t>
    </rPh>
    <rPh sb="34" eb="36">
      <t>ヒツヨウ</t>
    </rPh>
    <rPh sb="37" eb="39">
      <t>メンセキ</t>
    </rPh>
    <rPh sb="45" eb="48">
      <t>ハイチズ</t>
    </rPh>
    <rPh sb="48" eb="49">
      <t>ナド</t>
    </rPh>
    <rPh sb="50" eb="52">
      <t>カクニン</t>
    </rPh>
    <rPh sb="58" eb="61">
      <t>カコウヨウ</t>
    </rPh>
    <rPh sb="61" eb="63">
      <t>キカイ</t>
    </rPh>
    <rPh sb="63" eb="64">
      <t>ナド</t>
    </rPh>
    <rPh sb="65" eb="67">
      <t>コテイ</t>
    </rPh>
    <rPh sb="70" eb="72">
      <t>ヨウイ</t>
    </rPh>
    <rPh sb="73" eb="75">
      <t>イドウ</t>
    </rPh>
    <rPh sb="79" eb="80">
      <t>ナド</t>
    </rPh>
    <rPh sb="81" eb="83">
      <t>シセツ</t>
    </rPh>
    <rPh sb="84" eb="85">
      <t>タ</t>
    </rPh>
    <rPh sb="86" eb="88">
      <t>ヨウト</t>
    </rPh>
    <rPh sb="89" eb="91">
      <t>シヨウ</t>
    </rPh>
    <rPh sb="98" eb="100">
      <t>カクニン</t>
    </rPh>
    <rPh sb="101" eb="102">
      <t>ト</t>
    </rPh>
    <phoneticPr fontId="2"/>
  </si>
  <si>
    <t>・整備内容ごとの事業費が50万円以上、耐用年数がおおむね５年～20年であることの確認をお願いします。</t>
    <rPh sb="1" eb="5">
      <t>セイビナイヨウ</t>
    </rPh>
    <rPh sb="8" eb="11">
      <t>ジギョウヒ</t>
    </rPh>
    <rPh sb="14" eb="16">
      <t>マンエン</t>
    </rPh>
    <rPh sb="16" eb="18">
      <t>イジョウ</t>
    </rPh>
    <rPh sb="19" eb="21">
      <t>タイヨウ</t>
    </rPh>
    <rPh sb="21" eb="23">
      <t>ネンスウ</t>
    </rPh>
    <rPh sb="29" eb="30">
      <t>ネン</t>
    </rPh>
    <rPh sb="33" eb="34">
      <t>ネン</t>
    </rPh>
    <rPh sb="40" eb="42">
      <t>カクニン</t>
    </rPh>
    <rPh sb="44" eb="45">
      <t>ネガ</t>
    </rPh>
    <phoneticPr fontId="2"/>
  </si>
  <si>
    <r>
      <t>・</t>
    </r>
    <r>
      <rPr>
        <sz val="11"/>
        <rFont val="游ゴシック"/>
        <family val="3"/>
        <charset val="128"/>
        <scheme val="minor"/>
      </rPr>
      <t>交付決定後または交付決定前着手届を提出後までは着手できません。申請スケジュールを確認のうえ、機械等が必要な時期までに整備可能か確認をお願いします。</t>
    </r>
    <rPh sb="1" eb="5">
      <t>コウフケッテイ</t>
    </rPh>
    <rPh sb="5" eb="6">
      <t>ゴ</t>
    </rPh>
    <rPh sb="9" eb="13">
      <t>コウフケッテイ</t>
    </rPh>
    <rPh sb="13" eb="14">
      <t>マエ</t>
    </rPh>
    <rPh sb="14" eb="16">
      <t>チャクシュ</t>
    </rPh>
    <rPh sb="16" eb="17">
      <t>トドケ</t>
    </rPh>
    <rPh sb="18" eb="21">
      <t>テイシュツゴ</t>
    </rPh>
    <rPh sb="24" eb="26">
      <t>チャクシュ</t>
    </rPh>
    <rPh sb="32" eb="34">
      <t>シンセイ</t>
    </rPh>
    <rPh sb="41" eb="43">
      <t>カクニン</t>
    </rPh>
    <rPh sb="47" eb="49">
      <t>キカイ</t>
    </rPh>
    <rPh sb="49" eb="50">
      <t>ナド</t>
    </rPh>
    <rPh sb="51" eb="53">
      <t>ヒツヨウ</t>
    </rPh>
    <rPh sb="54" eb="56">
      <t>ジキ</t>
    </rPh>
    <rPh sb="59" eb="61">
      <t>セイビ</t>
    </rPh>
    <rPh sb="61" eb="63">
      <t>カノウ</t>
    </rPh>
    <rPh sb="64" eb="66">
      <t>カクニン</t>
    </rPh>
    <rPh sb="68" eb="69">
      <t>ネガ</t>
    </rPh>
    <phoneticPr fontId="2"/>
  </si>
  <si>
    <t>・現状付加価値額に対する課税事業者/簡易課税事業者の間違いがないか確認をお願いします。個人の場合、前々年売上が１千万円を超える場合は免税事業者になりませんが、５千万円を超える場合は簡易課税事業者の可能性があります。また、インボイス発行事業者の２割特例もあるため、農業者へ確認をお願いします。</t>
    <rPh sb="1" eb="3">
      <t>ゲンジョウ</t>
    </rPh>
    <rPh sb="3" eb="8">
      <t>フカカチガク</t>
    </rPh>
    <rPh sb="9" eb="10">
      <t>タイ</t>
    </rPh>
    <rPh sb="12" eb="17">
      <t>カゼイジギョウシャ</t>
    </rPh>
    <rPh sb="18" eb="20">
      <t>カンイ</t>
    </rPh>
    <rPh sb="20" eb="22">
      <t>カゼイ</t>
    </rPh>
    <rPh sb="22" eb="25">
      <t>ジギョウシャ</t>
    </rPh>
    <rPh sb="26" eb="28">
      <t>マチガ</t>
    </rPh>
    <rPh sb="33" eb="35">
      <t>カクニン</t>
    </rPh>
    <rPh sb="37" eb="38">
      <t>ネガ</t>
    </rPh>
    <rPh sb="43" eb="45">
      <t>コジン</t>
    </rPh>
    <rPh sb="46" eb="48">
      <t>バアイ</t>
    </rPh>
    <rPh sb="49" eb="51">
      <t>ゼンゼン</t>
    </rPh>
    <rPh sb="51" eb="52">
      <t>ネン</t>
    </rPh>
    <rPh sb="52" eb="54">
      <t>ウリアゲ</t>
    </rPh>
    <rPh sb="56" eb="59">
      <t>センマンエン</t>
    </rPh>
    <rPh sb="60" eb="61">
      <t>コ</t>
    </rPh>
    <rPh sb="63" eb="65">
      <t>バアイ</t>
    </rPh>
    <rPh sb="66" eb="71">
      <t>メンゼイジギョウシャ</t>
    </rPh>
    <rPh sb="80" eb="83">
      <t>センマンエン</t>
    </rPh>
    <rPh sb="84" eb="85">
      <t>コ</t>
    </rPh>
    <rPh sb="87" eb="89">
      <t>バアイ</t>
    </rPh>
    <rPh sb="90" eb="97">
      <t>カンイカゼイジギョウシャ</t>
    </rPh>
    <rPh sb="98" eb="101">
      <t>カノウセイ</t>
    </rPh>
    <rPh sb="122" eb="123">
      <t>ワリ</t>
    </rPh>
    <rPh sb="123" eb="125">
      <t>トクレイ</t>
    </rPh>
    <rPh sb="131" eb="134">
      <t>ノウギョウシャ</t>
    </rPh>
    <rPh sb="135" eb="137">
      <t>カクニン</t>
    </rPh>
    <rPh sb="139" eb="140">
      <t>ネガ</t>
    </rPh>
    <phoneticPr fontId="2"/>
  </si>
  <si>
    <r>
      <t>・雑収入については収入額ではありますが、</t>
    </r>
    <r>
      <rPr>
        <sz val="11"/>
        <rFont val="游ゴシック"/>
        <family val="3"/>
        <charset val="128"/>
        <scheme val="minor"/>
      </rPr>
      <t>営業外収入（農業以外の収入）は付加価値額に算入できません。例えば、農業以外の補助金は参入しません。</t>
    </r>
    <rPh sb="1" eb="4">
      <t>ザッシュウニュウ</t>
    </rPh>
    <rPh sb="9" eb="12">
      <t>シュウニュウガク</t>
    </rPh>
    <rPh sb="20" eb="23">
      <t>エイギョウガイ</t>
    </rPh>
    <rPh sb="23" eb="25">
      <t>シュウニュウ</t>
    </rPh>
    <rPh sb="26" eb="28">
      <t>ノウギョウ</t>
    </rPh>
    <rPh sb="28" eb="30">
      <t>イガイ</t>
    </rPh>
    <rPh sb="31" eb="33">
      <t>シュウニュウ</t>
    </rPh>
    <rPh sb="35" eb="40">
      <t>フカカチガク</t>
    </rPh>
    <rPh sb="41" eb="43">
      <t>サンニュウ</t>
    </rPh>
    <rPh sb="49" eb="50">
      <t>タト</t>
    </rPh>
    <rPh sb="53" eb="55">
      <t>ノウギョウ</t>
    </rPh>
    <rPh sb="55" eb="57">
      <t>イガイ</t>
    </rPh>
    <rPh sb="58" eb="61">
      <t>ホジョキン</t>
    </rPh>
    <rPh sb="62" eb="64">
      <t>サンニュウ</t>
    </rPh>
    <phoneticPr fontId="2"/>
  </si>
  <si>
    <r>
      <t>・目標値については、事業実施地区内で流動化する予定の農地面積の範囲内で、実際に調整可能な面積を計上してください。</t>
    </r>
    <r>
      <rPr>
        <sz val="11"/>
        <rFont val="游ゴシック"/>
        <family val="3"/>
        <charset val="128"/>
        <scheme val="minor"/>
      </rPr>
      <t>なお、目標とする助成対象者の経営面積が事業実施地区外にもある場合は、その地区外も含めた経営面積を計上してください。</t>
    </r>
    <rPh sb="1" eb="4">
      <t>モクヒョウチ</t>
    </rPh>
    <rPh sb="10" eb="12">
      <t>ジギョウ</t>
    </rPh>
    <rPh sb="12" eb="14">
      <t>ジッシ</t>
    </rPh>
    <rPh sb="14" eb="17">
      <t>チクナイ</t>
    </rPh>
    <rPh sb="18" eb="21">
      <t>リュウドウカ</t>
    </rPh>
    <rPh sb="23" eb="25">
      <t>ヨテイ</t>
    </rPh>
    <rPh sb="26" eb="28">
      <t>ノウチ</t>
    </rPh>
    <rPh sb="28" eb="30">
      <t>メンセキ</t>
    </rPh>
    <rPh sb="31" eb="33">
      <t>ハンイ</t>
    </rPh>
    <rPh sb="33" eb="34">
      <t>ナイ</t>
    </rPh>
    <rPh sb="36" eb="38">
      <t>ジッサイ</t>
    </rPh>
    <rPh sb="39" eb="41">
      <t>チョウセイ</t>
    </rPh>
    <rPh sb="41" eb="43">
      <t>カノウ</t>
    </rPh>
    <rPh sb="44" eb="46">
      <t>メンセキ</t>
    </rPh>
    <rPh sb="47" eb="49">
      <t>ケイジョウ</t>
    </rPh>
    <phoneticPr fontId="2"/>
  </si>
  <si>
    <r>
      <t>・経営全体で判断します。付加価値額の拡大で作成した根拠資料の費用合計</t>
    </r>
    <r>
      <rPr>
        <sz val="11"/>
        <rFont val="游ゴシック"/>
        <family val="3"/>
        <charset val="128"/>
        <scheme val="minor"/>
      </rPr>
      <t>または１ｈａや10ａなど面積あたりのコスト減少により判断します。</t>
    </r>
    <rPh sb="1" eb="3">
      <t>ケイエイ</t>
    </rPh>
    <rPh sb="3" eb="5">
      <t>ゼンタイ</t>
    </rPh>
    <rPh sb="6" eb="8">
      <t>ハンダン</t>
    </rPh>
    <rPh sb="12" eb="17">
      <t>フカカチガク</t>
    </rPh>
    <rPh sb="18" eb="20">
      <t>カクダイ</t>
    </rPh>
    <rPh sb="21" eb="23">
      <t>サクセイ</t>
    </rPh>
    <rPh sb="25" eb="27">
      <t>コンキョ</t>
    </rPh>
    <rPh sb="27" eb="29">
      <t>シリョウ</t>
    </rPh>
    <rPh sb="30" eb="32">
      <t>ヒヨウ</t>
    </rPh>
    <rPh sb="32" eb="34">
      <t>ゴウケイ</t>
    </rPh>
    <rPh sb="46" eb="48">
      <t>メンセキ</t>
    </rPh>
    <rPh sb="55" eb="57">
      <t>ゲンショウ</t>
    </rPh>
    <rPh sb="60" eb="62">
      <t>ハンダン</t>
    </rPh>
    <phoneticPr fontId="2"/>
  </si>
  <si>
    <t>事前協議資料作成時のチェック事項</t>
    <rPh sb="14" eb="16">
      <t>ジコウ</t>
    </rPh>
    <phoneticPr fontId="2"/>
  </si>
  <si>
    <r>
      <t>３　</t>
    </r>
    <r>
      <rPr>
        <sz val="11"/>
        <rFont val="游ゴシック"/>
        <family val="3"/>
        <charset val="128"/>
        <scheme val="minor"/>
      </rPr>
      <t>主な成果目標の設定に当たっての注意事項</t>
    </r>
    <rPh sb="2" eb="3">
      <t>オモ</t>
    </rPh>
    <phoneticPr fontId="2"/>
  </si>
  <si>
    <t>・R7年度中に交付決定する必要があります。既存予算があるか、３月補正で予算措置が可能である必要があります。</t>
    <rPh sb="3" eb="5">
      <t>ネンド</t>
    </rPh>
    <rPh sb="5" eb="6">
      <t>チュウ</t>
    </rPh>
    <rPh sb="7" eb="11">
      <t>コウフケッテイ</t>
    </rPh>
    <rPh sb="13" eb="15">
      <t>ヒツヨウ</t>
    </rPh>
    <rPh sb="21" eb="23">
      <t>キゾン</t>
    </rPh>
    <rPh sb="23" eb="25">
      <t>ヨサン</t>
    </rPh>
    <rPh sb="31" eb="32">
      <t>ガツ</t>
    </rPh>
    <rPh sb="32" eb="34">
      <t>ホセイ</t>
    </rPh>
    <rPh sb="35" eb="39">
      <t>ヨサンソチ</t>
    </rPh>
    <rPh sb="40" eb="42">
      <t>カノウ</t>
    </rPh>
    <rPh sb="45" eb="47">
      <t>ヒツヨウ</t>
    </rPh>
    <phoneticPr fontId="2"/>
  </si>
  <si>
    <t>国実施要綱　別表１</t>
    <rPh sb="0" eb="1">
      <t>クニ</t>
    </rPh>
    <rPh sb="1" eb="3">
      <t>ジッシ</t>
    </rPh>
    <rPh sb="3" eb="5">
      <t>ヨウコウ</t>
    </rPh>
    <phoneticPr fontId="2"/>
  </si>
  <si>
    <t>対象</t>
    <rPh sb="0" eb="2">
      <t>タイショウ</t>
    </rPh>
    <phoneticPr fontId="2"/>
  </si>
  <si>
    <t>必須目標</t>
  </si>
  <si>
    <t>共通</t>
    <rPh sb="0" eb="2">
      <t>キョウツウ</t>
    </rPh>
    <phoneticPr fontId="2"/>
  </si>
  <si>
    <t>担い手対策のうち市町村が認める者以外</t>
    <rPh sb="0" eb="1">
      <t>ニナ</t>
    </rPh>
    <rPh sb="2" eb="3">
      <t>テ</t>
    </rPh>
    <rPh sb="3" eb="5">
      <t>タイサク</t>
    </rPh>
    <rPh sb="8" eb="11">
      <t>シチョウソン</t>
    </rPh>
    <rPh sb="12" eb="13">
      <t>ミト</t>
    </rPh>
    <rPh sb="15" eb="16">
      <t>モノ</t>
    </rPh>
    <rPh sb="16" eb="18">
      <t>イガイ</t>
    </rPh>
    <phoneticPr fontId="2"/>
  </si>
  <si>
    <t>⑧</t>
    <phoneticPr fontId="2"/>
  </si>
  <si>
    <t>現状値の付加価値額に対し、目標年度の付加価値の方が１割以上増加しているか。</t>
    <rPh sb="0" eb="3">
      <t>ゲンジョウチ</t>
    </rPh>
    <rPh sb="4" eb="9">
      <t>フカカチガク</t>
    </rPh>
    <rPh sb="10" eb="11">
      <t>タイ</t>
    </rPh>
    <rPh sb="13" eb="15">
      <t>モクヒョウ</t>
    </rPh>
    <rPh sb="15" eb="17">
      <t>ネンド</t>
    </rPh>
    <rPh sb="18" eb="22">
      <t>フカカチ</t>
    </rPh>
    <rPh sb="23" eb="24">
      <t>ホウ</t>
    </rPh>
    <rPh sb="26" eb="27">
      <t>ワリ</t>
    </rPh>
    <rPh sb="27" eb="29">
      <t>イジョウ</t>
    </rPh>
    <rPh sb="29" eb="31">
      <t>ゾウカ</t>
    </rPh>
    <phoneticPr fontId="2"/>
  </si>
  <si>
    <t>担い手対策のうち市町村が認める者</t>
    <phoneticPr fontId="2"/>
  </si>
  <si>
    <t>現状より付加価値額の拡大を行う。</t>
    <phoneticPr fontId="2"/>
  </si>
  <si>
    <t>現状値の付加価値額に対し、目標年度の付加価値の方が大きいか。</t>
    <rPh sb="0" eb="3">
      <t>ゲンジョウチ</t>
    </rPh>
    <rPh sb="4" eb="9">
      <t>フカカチガク</t>
    </rPh>
    <rPh sb="10" eb="11">
      <t>タイ</t>
    </rPh>
    <rPh sb="13" eb="15">
      <t>モクヒョウ</t>
    </rPh>
    <rPh sb="15" eb="17">
      <t>ネンド</t>
    </rPh>
    <rPh sb="18" eb="22">
      <t>フカカチ</t>
    </rPh>
    <rPh sb="23" eb="24">
      <t>ホウ</t>
    </rPh>
    <rPh sb="25" eb="26">
      <t>オオ</t>
    </rPh>
    <phoneticPr fontId="2"/>
  </si>
  <si>
    <t>地区内での経営面積の拡大</t>
    <rPh sb="0" eb="3">
      <t>チクナイ</t>
    </rPh>
    <phoneticPr fontId="2"/>
  </si>
  <si>
    <t>構造転換対策</t>
    <rPh sb="0" eb="2">
      <t>コウゾウ</t>
    </rPh>
    <rPh sb="2" eb="4">
      <t>テンカン</t>
    </rPh>
    <rPh sb="4" eb="6">
      <t>タイサク</t>
    </rPh>
    <phoneticPr fontId="2"/>
  </si>
  <si>
    <t>事業実施地区内において現状の経営面積より３割以上又は４ｈａ以上の拡大を行う。</t>
    <phoneticPr fontId="2"/>
  </si>
  <si>
    <t>事業実施地区内だけで、現状値の経営面積に対し、目標年度の経営面積が増加してているか。</t>
    <rPh sb="0" eb="2">
      <t>ジギョウ</t>
    </rPh>
    <rPh sb="2" eb="4">
      <t>ジッシ</t>
    </rPh>
    <rPh sb="4" eb="6">
      <t>チク</t>
    </rPh>
    <rPh sb="6" eb="7">
      <t>ナイ</t>
    </rPh>
    <rPh sb="11" eb="14">
      <t>ゲンジョウチ</t>
    </rPh>
    <rPh sb="15" eb="17">
      <t>ケイエイ</t>
    </rPh>
    <rPh sb="17" eb="19">
      <t>メンセキ</t>
    </rPh>
    <rPh sb="20" eb="21">
      <t>タイ</t>
    </rPh>
    <rPh sb="23" eb="25">
      <t>モクヒョウ</t>
    </rPh>
    <rPh sb="25" eb="27">
      <t>ネンド</t>
    </rPh>
    <rPh sb="28" eb="30">
      <t>ケイエイ</t>
    </rPh>
    <rPh sb="30" eb="32">
      <t>メンセキ</t>
    </rPh>
    <rPh sb="33" eb="35">
      <t>ゾウカ</t>
    </rPh>
    <phoneticPr fontId="2"/>
  </si>
  <si>
    <t>選択目標</t>
    <rPh sb="0" eb="2">
      <t>センタク</t>
    </rPh>
    <rPh sb="2" eb="4">
      <t>モクヒョウ</t>
    </rPh>
    <phoneticPr fontId="2"/>
  </si>
  <si>
    <t>経営面積全体で判断します。</t>
    <rPh sb="0" eb="2">
      <t>ケイエイ</t>
    </rPh>
    <rPh sb="2" eb="4">
      <t>メンセキ</t>
    </rPh>
    <rPh sb="4" eb="6">
      <t>ゼンタイ</t>
    </rPh>
    <rPh sb="7" eb="9">
      <t>ハンダン</t>
    </rPh>
    <phoneticPr fontId="2"/>
  </si>
  <si>
    <t>地域計画策定のための取組等、目標が達成できる根拠を確認すること。</t>
    <rPh sb="0" eb="2">
      <t>チイキ</t>
    </rPh>
    <rPh sb="2" eb="4">
      <t>ケイカク</t>
    </rPh>
    <rPh sb="4" eb="6">
      <t>サクテイ</t>
    </rPh>
    <rPh sb="10" eb="12">
      <t>トリクミ</t>
    </rPh>
    <rPh sb="12" eb="13">
      <t>ナド</t>
    </rPh>
    <rPh sb="14" eb="16">
      <t>モクヒョウ</t>
    </rPh>
    <rPh sb="17" eb="19">
      <t>タッセイ</t>
    </rPh>
    <rPh sb="22" eb="24">
      <t>コンキョ</t>
    </rPh>
    <rPh sb="25" eb="27">
      <t>カクニン</t>
    </rPh>
    <phoneticPr fontId="2"/>
  </si>
  <si>
    <t>権利未設定の耕作面積については、目標年度までに解消することとし、成果目標に上乗せされているか。</t>
    <rPh sb="0" eb="2">
      <t>ケンリ</t>
    </rPh>
    <rPh sb="2" eb="5">
      <t>ミセッテイ</t>
    </rPh>
    <rPh sb="6" eb="8">
      <t>コウサク</t>
    </rPh>
    <rPh sb="8" eb="10">
      <t>メンセキ</t>
    </rPh>
    <rPh sb="16" eb="18">
      <t>モクヒョウ</t>
    </rPh>
    <rPh sb="18" eb="20">
      <t>ネンド</t>
    </rPh>
    <rPh sb="23" eb="25">
      <t>カイショウ</t>
    </rPh>
    <rPh sb="32" eb="34">
      <t>セイカ</t>
    </rPh>
    <rPh sb="34" eb="36">
      <t>モクヒョウ</t>
    </rPh>
    <rPh sb="37" eb="39">
      <t>ウワノ</t>
    </rPh>
    <phoneticPr fontId="2"/>
  </si>
  <si>
    <t>新品種の導入、栽培管理技術の改善、新たな加工又は販売への取組、有機ＪＡＳの認証取得等により、農産物の価値向上を行う。または、異分野の事業者との連携等により農産物の加工や新たな市場の開拓を行う。</t>
    <rPh sb="0" eb="1">
      <t>シン</t>
    </rPh>
    <rPh sb="1" eb="3">
      <t>ヒンシュ</t>
    </rPh>
    <rPh sb="4" eb="6">
      <t>ドウニュウ</t>
    </rPh>
    <rPh sb="7" eb="9">
      <t>サイバイ</t>
    </rPh>
    <rPh sb="9" eb="11">
      <t>カンリ</t>
    </rPh>
    <rPh sb="11" eb="13">
      <t>ギジュツ</t>
    </rPh>
    <rPh sb="14" eb="16">
      <t>カイゼン</t>
    </rPh>
    <rPh sb="17" eb="18">
      <t>アラ</t>
    </rPh>
    <rPh sb="20" eb="22">
      <t>カコウ</t>
    </rPh>
    <rPh sb="22" eb="23">
      <t>マタ</t>
    </rPh>
    <rPh sb="24" eb="26">
      <t>ハンバイ</t>
    </rPh>
    <rPh sb="28" eb="30">
      <t>トリクミ</t>
    </rPh>
    <rPh sb="31" eb="33">
      <t>ユウキ</t>
    </rPh>
    <rPh sb="37" eb="39">
      <t>ニンショウ</t>
    </rPh>
    <rPh sb="39" eb="41">
      <t>シュトク</t>
    </rPh>
    <rPh sb="41" eb="42">
      <t>トウ</t>
    </rPh>
    <rPh sb="46" eb="49">
      <t>ノウサンブツ</t>
    </rPh>
    <rPh sb="50" eb="52">
      <t>カチ</t>
    </rPh>
    <rPh sb="52" eb="54">
      <t>コウジョウ</t>
    </rPh>
    <rPh sb="55" eb="56">
      <t>オコナ</t>
    </rPh>
    <rPh sb="62" eb="65">
      <t>イブンヤ</t>
    </rPh>
    <rPh sb="66" eb="69">
      <t>ジギョウシャ</t>
    </rPh>
    <rPh sb="71" eb="73">
      <t>レンケイ</t>
    </rPh>
    <rPh sb="73" eb="74">
      <t>トウ</t>
    </rPh>
    <rPh sb="77" eb="80">
      <t>ノウサンブツ</t>
    </rPh>
    <rPh sb="81" eb="83">
      <t>カコウ</t>
    </rPh>
    <rPh sb="84" eb="85">
      <t>アラ</t>
    </rPh>
    <rPh sb="87" eb="89">
      <t>シジョウ</t>
    </rPh>
    <rPh sb="90" eb="92">
      <t>カイタク</t>
    </rPh>
    <rPh sb="93" eb="94">
      <t>オコナ</t>
    </rPh>
    <phoneticPr fontId="2"/>
  </si>
  <si>
    <t>新品種の導入の場合は、助成対象者にとって新しく、地域でありふれていない品種の導入であるか。</t>
    <rPh sb="0" eb="3">
      <t>シンヒンシュ</t>
    </rPh>
    <rPh sb="4" eb="6">
      <t>ドウニュウ</t>
    </rPh>
    <rPh sb="7" eb="9">
      <t>バアイ</t>
    </rPh>
    <phoneticPr fontId="2"/>
  </si>
  <si>
    <t>農業経営の複合化</t>
    <rPh sb="0" eb="2">
      <t>ノウギョウ</t>
    </rPh>
    <rPh sb="2" eb="4">
      <t>ケイエイ</t>
    </rPh>
    <rPh sb="5" eb="8">
      <t>フクゴウカ</t>
    </rPh>
    <phoneticPr fontId="2"/>
  </si>
  <si>
    <t>土地利用型作物、園芸作物、畜産のうち２つ以上に取り組んでいるか。
（例）土地利用型作物→土地利用型作物+園芸作物等</t>
    <rPh sb="0" eb="2">
      <t>トチ</t>
    </rPh>
    <rPh sb="2" eb="5">
      <t>リヨウガタ</t>
    </rPh>
    <rPh sb="5" eb="7">
      <t>サクモツ</t>
    </rPh>
    <rPh sb="8" eb="10">
      <t>エンゲイ</t>
    </rPh>
    <rPh sb="10" eb="12">
      <t>サクモツ</t>
    </rPh>
    <rPh sb="13" eb="15">
      <t>チクサン</t>
    </rPh>
    <rPh sb="20" eb="22">
      <t>イジョウ</t>
    </rPh>
    <rPh sb="23" eb="24">
      <t>ト</t>
    </rPh>
    <rPh sb="25" eb="26">
      <t>ク</t>
    </rPh>
    <phoneticPr fontId="2"/>
  </si>
  <si>
    <t>目標年度までに販売金額第1位の区分が全体の80％未満になるか。</t>
    <rPh sb="0" eb="2">
      <t>モクヒョウ</t>
    </rPh>
    <rPh sb="2" eb="4">
      <t>ネンド</t>
    </rPh>
    <rPh sb="7" eb="9">
      <t>ハンバイ</t>
    </rPh>
    <rPh sb="9" eb="11">
      <t>キンガク</t>
    </rPh>
    <rPh sb="11" eb="12">
      <t>ダイ</t>
    </rPh>
    <rPh sb="13" eb="14">
      <t>イ</t>
    </rPh>
    <rPh sb="15" eb="17">
      <t>クブン</t>
    </rPh>
    <rPh sb="18" eb="20">
      <t>ゼンタイ</t>
    </rPh>
    <rPh sb="24" eb="26">
      <t>ミマン</t>
    </rPh>
    <phoneticPr fontId="2"/>
  </si>
  <si>
    <t>品目転換の割合は作付面積又は販売金額のいずれかで計算されているか。</t>
    <rPh sb="0" eb="4">
      <t>ヒンモクテンカン</t>
    </rPh>
    <rPh sb="5" eb="7">
      <t>ワリアイ</t>
    </rPh>
    <rPh sb="8" eb="10">
      <t>サクツ</t>
    </rPh>
    <rPh sb="10" eb="12">
      <t>メンセキ</t>
    </rPh>
    <rPh sb="12" eb="13">
      <t>マタ</t>
    </rPh>
    <rPh sb="14" eb="16">
      <t>ハンバイ</t>
    </rPh>
    <rPh sb="16" eb="18">
      <t>キンガク</t>
    </rPh>
    <rPh sb="24" eb="26">
      <t>ケイサン</t>
    </rPh>
    <phoneticPr fontId="2"/>
  </si>
  <si>
    <t>農業経営の法人化</t>
    <phoneticPr fontId="2"/>
  </si>
  <si>
    <t>農業経営の法人化を行う。</t>
    <phoneticPr fontId="2"/>
  </si>
  <si>
    <t>青色申告の取組</t>
    <phoneticPr fontId="2"/>
  </si>
  <si>
    <t>青色申告承認申請書を提出し、青色申告を行う。</t>
    <phoneticPr fontId="2"/>
  </si>
  <si>
    <t>施設整備計画または化学燃料・化学肥料使用量削減計画書（国参考様式）が提出されているか。</t>
    <rPh sb="0" eb="2">
      <t>シセツ</t>
    </rPh>
    <rPh sb="2" eb="4">
      <t>セイビ</t>
    </rPh>
    <rPh sb="4" eb="6">
      <t>ケイカク</t>
    </rPh>
    <rPh sb="9" eb="11">
      <t>カガク</t>
    </rPh>
    <rPh sb="11" eb="13">
      <t>ネンリョウ</t>
    </rPh>
    <rPh sb="14" eb="16">
      <t>カガク</t>
    </rPh>
    <rPh sb="16" eb="18">
      <t>ヒリョウ</t>
    </rPh>
    <rPh sb="18" eb="21">
      <t>シヨウリョウ</t>
    </rPh>
    <rPh sb="21" eb="23">
      <t>サクゲン</t>
    </rPh>
    <rPh sb="23" eb="26">
      <t>ケイカクショ</t>
    </rPh>
    <rPh sb="27" eb="28">
      <t>クニ</t>
    </rPh>
    <rPh sb="28" eb="30">
      <t>サンコウ</t>
    </rPh>
    <rPh sb="30" eb="32">
      <t>ヨウシキ</t>
    </rPh>
    <rPh sb="34" eb="36">
      <t>テイシュツ</t>
    </rPh>
    <phoneticPr fontId="2"/>
  </si>
  <si>
    <t>使用量を単位面積当たりの量で計算する場合は、現状値と目標値の経営面積の違いを考慮して計算がされているか。</t>
    <rPh sb="0" eb="2">
      <t>シヨウ</t>
    </rPh>
    <rPh sb="2" eb="3">
      <t>リョウ</t>
    </rPh>
    <rPh sb="4" eb="6">
      <t>タンイ</t>
    </rPh>
    <rPh sb="6" eb="8">
      <t>メンセキ</t>
    </rPh>
    <rPh sb="8" eb="9">
      <t>ア</t>
    </rPh>
    <rPh sb="12" eb="13">
      <t>リョウ</t>
    </rPh>
    <rPh sb="14" eb="16">
      <t>ケイサン</t>
    </rPh>
    <rPh sb="18" eb="20">
      <t>バアイ</t>
    </rPh>
    <rPh sb="22" eb="25">
      <t>ゲンジョウチ</t>
    </rPh>
    <rPh sb="26" eb="29">
      <t>モクヒョウチ</t>
    </rPh>
    <rPh sb="30" eb="32">
      <t>ケイエイ</t>
    </rPh>
    <rPh sb="32" eb="34">
      <t>メンセキ</t>
    </rPh>
    <rPh sb="35" eb="36">
      <t>チガ</t>
    </rPh>
    <rPh sb="38" eb="40">
      <t>コウリョ</t>
    </rPh>
    <rPh sb="42" eb="44">
      <t>ケイサン</t>
    </rPh>
    <phoneticPr fontId="2"/>
  </si>
  <si>
    <t>農作業の共同化</t>
    <phoneticPr fontId="2"/>
  </si>
  <si>
    <t>自らの経営にかかる農作業について、他の農業者と共同して行う。</t>
    <phoneticPr fontId="2"/>
  </si>
  <si>
    <t>導入等しようとする機械等の活用による効果により行う農作業の共同化であるか。（農作業委託は対象外）</t>
    <rPh sb="23" eb="24">
      <t>オコナ</t>
    </rPh>
    <rPh sb="25" eb="28">
      <t>ノウサギョウ</t>
    </rPh>
    <rPh sb="29" eb="32">
      <t>キョウドウカ</t>
    </rPh>
    <rPh sb="38" eb="41">
      <t>ノウサギョウ</t>
    </rPh>
    <rPh sb="41" eb="43">
      <t>イタク</t>
    </rPh>
    <rPh sb="44" eb="47">
      <t>タイショウガイ</t>
    </rPh>
    <phoneticPr fontId="2"/>
  </si>
  <si>
    <t>営農計画書（農作業共同化計画書）が作成されているか。</t>
    <rPh sb="17" eb="19">
      <t>サクセイ</t>
    </rPh>
    <phoneticPr fontId="2"/>
  </si>
  <si>
    <t>輸出の取組</t>
    <rPh sb="3" eb="5">
      <t>トリクミ</t>
    </rPh>
    <phoneticPr fontId="2"/>
  </si>
  <si>
    <t>ＧＦＰ（農林水産物・食品輸出プロジェクト）コミュニティサイトに計画承認前までに登録しているか。</t>
    <rPh sb="31" eb="33">
      <t>ケイカク</t>
    </rPh>
    <rPh sb="33" eb="35">
      <t>ショウニン</t>
    </rPh>
    <rPh sb="35" eb="36">
      <t>マエ</t>
    </rPh>
    <phoneticPr fontId="2"/>
  </si>
  <si>
    <t>導入等しようとする機械等の活用による効果により現状を上回る取組を行うこととしているか。</t>
    <phoneticPr fontId="2"/>
  </si>
  <si>
    <t>輸出量の目標値は、農産物売上高の１５％以上であるか。</t>
    <rPh sb="0" eb="2">
      <t>ユシュツ</t>
    </rPh>
    <rPh sb="2" eb="3">
      <t>リョウ</t>
    </rPh>
    <rPh sb="4" eb="7">
      <t>モクヒョウチ</t>
    </rPh>
    <rPh sb="9" eb="12">
      <t>ノウサンブツ</t>
    </rPh>
    <rPh sb="12" eb="15">
      <t>ウリアゲダカ</t>
    </rPh>
    <rPh sb="19" eb="21">
      <t>イジョウ</t>
    </rPh>
    <phoneticPr fontId="2"/>
  </si>
  <si>
    <t>現状より付加価値額の１割以上の拡大を行う。</t>
    <phoneticPr fontId="2"/>
  </si>
  <si>
    <r>
      <t>R7</t>
    </r>
    <r>
      <rPr>
        <sz val="10"/>
        <rFont val="ＭＳ Ｐゴシック"/>
        <family val="3"/>
        <charset val="128"/>
      </rPr>
      <t>補正　成果目標</t>
    </r>
    <rPh sb="2" eb="4">
      <t>ホセイ</t>
    </rPh>
    <rPh sb="5" eb="9">
      <t>セイカモクヒョウ</t>
    </rPh>
    <phoneticPr fontId="2"/>
  </si>
  <si>
    <t>付加価値額の算定方法等について（共通）</t>
    <rPh sb="2" eb="5">
      <t>カチガク</t>
    </rPh>
    <rPh sb="6" eb="8">
      <t>サンテイ</t>
    </rPh>
    <rPh sb="8" eb="10">
      <t>ホウホウ</t>
    </rPh>
    <rPh sb="10" eb="11">
      <t>ナド</t>
    </rPh>
    <rPh sb="16" eb="18">
      <t>キョウツウ</t>
    </rPh>
    <phoneticPr fontId="2"/>
  </si>
  <si>
    <t>以下の目標を必ず設定すること。</t>
  </si>
  <si>
    <t>事業実施地区の成果目標及び助成対象者の成果目標の目標水準</t>
    <phoneticPr fontId="2"/>
  </si>
  <si>
    <t>配分基準表により、今後の取組に基づきポイント化している場合、当該ポイント化した項目に対応する成果目標を必ず設定すること。</t>
    <rPh sb="0" eb="5">
      <t>ハイブンキジュンヒョウ</t>
    </rPh>
    <rPh sb="9" eb="11">
      <t>コンゴ</t>
    </rPh>
    <rPh sb="12" eb="14">
      <t>トリクミ</t>
    </rPh>
    <rPh sb="15" eb="16">
      <t>モト</t>
    </rPh>
    <rPh sb="22" eb="23">
      <t>カ</t>
    </rPh>
    <rPh sb="27" eb="29">
      <t>バアイ</t>
    </rPh>
    <rPh sb="30" eb="32">
      <t>トウガイ</t>
    </rPh>
    <rPh sb="36" eb="37">
      <t>カ</t>
    </rPh>
    <rPh sb="39" eb="41">
      <t>コウモク</t>
    </rPh>
    <rPh sb="42" eb="44">
      <t>タイオウ</t>
    </rPh>
    <rPh sb="46" eb="50">
      <t>セイカモクヒョウ</t>
    </rPh>
    <rPh sb="51" eb="52">
      <t>カナラ</t>
    </rPh>
    <rPh sb="53" eb="55">
      <t>セッテイ</t>
    </rPh>
    <phoneticPr fontId="2"/>
  </si>
  <si>
    <t>(３)「労働時間の削減」の注意事項</t>
    <rPh sb="4" eb="6">
      <t>ロウドウ</t>
    </rPh>
    <rPh sb="6" eb="8">
      <t>ジカン</t>
    </rPh>
    <rPh sb="9" eb="11">
      <t>サクゲン</t>
    </rPh>
    <rPh sb="13" eb="15">
      <t>チュウイ</t>
    </rPh>
    <rPh sb="15" eb="17">
      <t>ジコウ</t>
    </rPh>
    <phoneticPr fontId="2"/>
  </si>
  <si>
    <t>(４)「農産物の価値向上」の注意事項</t>
    <phoneticPr fontId="2"/>
  </si>
  <si>
    <t>ＧＦＰ（農林水産物・食品輸出プロジェクト）コミュニティサイトへの登録を行い、農産物の輸出を行う（他者との連携による取組を含む。）。</t>
    <rPh sb="4" eb="9">
      <t>ノウリンスイサンブツ</t>
    </rPh>
    <rPh sb="10" eb="12">
      <t>ショクヒン</t>
    </rPh>
    <rPh sb="12" eb="14">
      <t>ユシュツ</t>
    </rPh>
    <phoneticPr fontId="2"/>
  </si>
  <si>
    <t>（付加価値額の算定方法等についての①～⑦は共通）
現状値の付加価値額に対し、目標年度の付加価値の方が１割以上増加しているか。</t>
    <rPh sb="25" eb="28">
      <t>ゲンジョウチ</t>
    </rPh>
    <rPh sb="29" eb="34">
      <t>フカカチガク</t>
    </rPh>
    <rPh sb="35" eb="36">
      <t>タイ</t>
    </rPh>
    <rPh sb="38" eb="40">
      <t>モクヒョウ</t>
    </rPh>
    <rPh sb="40" eb="42">
      <t>ネンド</t>
    </rPh>
    <rPh sb="43" eb="47">
      <t>フカカチ</t>
    </rPh>
    <rPh sb="48" eb="49">
      <t>ホウ</t>
    </rPh>
    <rPh sb="51" eb="52">
      <t>ワリ</t>
    </rPh>
    <rPh sb="52" eb="54">
      <t>イジョウ</t>
    </rPh>
    <rPh sb="54" eb="56">
      <t>ゾウカ</t>
    </rPh>
    <phoneticPr fontId="2"/>
  </si>
  <si>
    <t>青色申告に変更する予定年度を確認するだけでなく、どのような取組により青色申告の準備をするか、いつ税務署に青色申告を届出する予定かについて確認し、目標年度までに青色申告が確実に実施できそうか判断してください。（資料の提出を求められる可能性あり）</t>
    <rPh sb="0" eb="2">
      <t>アオイロ</t>
    </rPh>
    <rPh sb="2" eb="4">
      <t>シンコク</t>
    </rPh>
    <rPh sb="5" eb="7">
      <t>ヘンコウ</t>
    </rPh>
    <rPh sb="9" eb="11">
      <t>ヨテイ</t>
    </rPh>
    <rPh sb="11" eb="13">
      <t>ネンド</t>
    </rPh>
    <rPh sb="14" eb="16">
      <t>カクニン</t>
    </rPh>
    <rPh sb="29" eb="31">
      <t>トリクミ</t>
    </rPh>
    <rPh sb="34" eb="38">
      <t>アオイロシンコク</t>
    </rPh>
    <rPh sb="39" eb="41">
      <t>ジュンビ</t>
    </rPh>
    <rPh sb="68" eb="70">
      <t>カクニン</t>
    </rPh>
    <rPh sb="72" eb="74">
      <t>モクヒョウ</t>
    </rPh>
    <rPh sb="74" eb="76">
      <t>ネンド</t>
    </rPh>
    <rPh sb="79" eb="83">
      <t>アオイロシンコク</t>
    </rPh>
    <rPh sb="84" eb="86">
      <t>カクジツ</t>
    </rPh>
    <rPh sb="87" eb="89">
      <t>ジッシ</t>
    </rPh>
    <rPh sb="94" eb="96">
      <t>ハンダン</t>
    </rPh>
    <rPh sb="104" eb="106">
      <t>シリョウ</t>
    </rPh>
    <rPh sb="107" eb="109">
      <t>テイシュツ</t>
    </rPh>
    <rPh sb="110" eb="111">
      <t>モト</t>
    </rPh>
    <rPh sb="115" eb="118">
      <t>カノウセイ</t>
    </rPh>
    <phoneticPr fontId="2"/>
  </si>
  <si>
    <t>家族経営や集落営農組織が法人化し、要望調査時点でまだ決算期を迎えていない場合であって経営内容が同一である場合は、（現況の付加価値額は）法人化前の経営の付加価値額で算定すること。</t>
  </si>
  <si>
    <t>目標年度の労働時間については、新たに整備する機械の処理能力と既存機械に処理能力の違い（既存機械と併用する場合は全体平均の違い）だけでなく、実際にどのくらいの作業時間がかかるかを検討して算定してください。（規模決定根拠資料と整合性が取れる数値か確認してください。）それ以外の取組による削減を図る場合については、具体的な取組の内容を説明してください。</t>
    <rPh sb="0" eb="2">
      <t>モクヒョウ</t>
    </rPh>
    <rPh sb="2" eb="4">
      <t>ネンド</t>
    </rPh>
    <rPh sb="5" eb="7">
      <t>ロウドウ</t>
    </rPh>
    <rPh sb="7" eb="9">
      <t>ジカン</t>
    </rPh>
    <rPh sb="15" eb="16">
      <t>アラ</t>
    </rPh>
    <rPh sb="18" eb="20">
      <t>セイビ</t>
    </rPh>
    <rPh sb="22" eb="24">
      <t>キカイ</t>
    </rPh>
    <rPh sb="25" eb="29">
      <t>ショリノウリョク</t>
    </rPh>
    <rPh sb="30" eb="32">
      <t>キゾン</t>
    </rPh>
    <rPh sb="32" eb="34">
      <t>キカイ</t>
    </rPh>
    <rPh sb="35" eb="37">
      <t>ショリ</t>
    </rPh>
    <rPh sb="37" eb="39">
      <t>ノウリョク</t>
    </rPh>
    <rPh sb="40" eb="41">
      <t>チガ</t>
    </rPh>
    <rPh sb="43" eb="45">
      <t>キゾン</t>
    </rPh>
    <rPh sb="45" eb="47">
      <t>キカイ</t>
    </rPh>
    <rPh sb="48" eb="50">
      <t>ヘイヨウ</t>
    </rPh>
    <rPh sb="52" eb="54">
      <t>バアイ</t>
    </rPh>
    <rPh sb="55" eb="57">
      <t>ゼンタイ</t>
    </rPh>
    <rPh sb="57" eb="59">
      <t>ヘイキン</t>
    </rPh>
    <rPh sb="60" eb="61">
      <t>チガ</t>
    </rPh>
    <rPh sb="92" eb="94">
      <t>サンテイ</t>
    </rPh>
    <rPh sb="102" eb="104">
      <t>キボ</t>
    </rPh>
    <rPh sb="104" eb="106">
      <t>ケッテイ</t>
    </rPh>
    <rPh sb="106" eb="108">
      <t>コンキョ</t>
    </rPh>
    <rPh sb="108" eb="110">
      <t>シリョウ</t>
    </rPh>
    <rPh sb="111" eb="114">
      <t>セイゴウセイ</t>
    </rPh>
    <rPh sb="115" eb="116">
      <t>ト</t>
    </rPh>
    <rPh sb="118" eb="120">
      <t>スウチ</t>
    </rPh>
    <rPh sb="121" eb="123">
      <t>カクニン</t>
    </rPh>
    <rPh sb="133" eb="135">
      <t>イガイ</t>
    </rPh>
    <rPh sb="136" eb="138">
      <t>トリクミ</t>
    </rPh>
    <rPh sb="141" eb="143">
      <t>サクゲン</t>
    </rPh>
    <rPh sb="144" eb="145">
      <t>ハカ</t>
    </rPh>
    <rPh sb="146" eb="148">
      <t>バアイ</t>
    </rPh>
    <rPh sb="154" eb="157">
      <t>グタイテキ</t>
    </rPh>
    <rPh sb="158" eb="160">
      <t>トリクミ</t>
    </rPh>
    <rPh sb="161" eb="163">
      <t>ナイヨウ</t>
    </rPh>
    <rPh sb="164" eb="166">
      <t>セツメイ</t>
    </rPh>
    <phoneticPr fontId="2"/>
  </si>
  <si>
    <t>目標はキロ当たり等の単価で設定すること。</t>
    <rPh sb="0" eb="2">
      <t>モクヒョウ</t>
    </rPh>
    <rPh sb="10" eb="12">
      <t>タンカ</t>
    </rPh>
    <rPh sb="13" eb="15">
      <t>セッテイ</t>
    </rPh>
    <phoneticPr fontId="2"/>
  </si>
  <si>
    <t>根拠資料の作成例が国から示されていないので、取組内容に合わせて根拠を整理すること。（導入する新品種、栽培管理技術、加工等の取組の優位性が分かる資料等を用意すること。）
※担い手確保・経営強化支援事業の「要望調査の実施について」の確認資料を参考に作成</t>
    <rPh sb="5" eb="8">
      <t>サクセイレイ</t>
    </rPh>
    <rPh sb="12" eb="13">
      <t>シメ</t>
    </rPh>
    <rPh sb="22" eb="24">
      <t>トリクミ</t>
    </rPh>
    <rPh sb="24" eb="26">
      <t>ナイヨウ</t>
    </rPh>
    <rPh sb="27" eb="28">
      <t>ア</t>
    </rPh>
    <rPh sb="31" eb="33">
      <t>コンキョ</t>
    </rPh>
    <rPh sb="34" eb="36">
      <t>セイリ</t>
    </rPh>
    <rPh sb="42" eb="44">
      <t>ドウニュウ</t>
    </rPh>
    <rPh sb="46" eb="49">
      <t>シンヒンシュ</t>
    </rPh>
    <rPh sb="50" eb="52">
      <t>サイバイ</t>
    </rPh>
    <rPh sb="52" eb="54">
      <t>カンリ</t>
    </rPh>
    <rPh sb="54" eb="56">
      <t>ギジュツ</t>
    </rPh>
    <rPh sb="57" eb="59">
      <t>カコウ</t>
    </rPh>
    <rPh sb="59" eb="60">
      <t>ナド</t>
    </rPh>
    <rPh sb="61" eb="63">
      <t>トリクミ</t>
    </rPh>
    <rPh sb="64" eb="67">
      <t>ユウイセイ</t>
    </rPh>
    <rPh sb="68" eb="69">
      <t>ワ</t>
    </rPh>
    <rPh sb="71" eb="73">
      <t>シリョウ</t>
    </rPh>
    <rPh sb="73" eb="74">
      <t>ナド</t>
    </rPh>
    <rPh sb="75" eb="77">
      <t>ヨウイ</t>
    </rPh>
    <rPh sb="85" eb="86">
      <t>ニナ</t>
    </rPh>
    <rPh sb="87" eb="90">
      <t>テカクホ</t>
    </rPh>
    <rPh sb="91" eb="99">
      <t>ケイエイキョウカシエンジギョウ</t>
    </rPh>
    <rPh sb="101" eb="103">
      <t>ヨウボウ</t>
    </rPh>
    <rPh sb="103" eb="105">
      <t>チョウサ</t>
    </rPh>
    <rPh sb="106" eb="108">
      <t>ジッシ</t>
    </rPh>
    <rPh sb="114" eb="116">
      <t>カクニン</t>
    </rPh>
    <rPh sb="116" eb="118">
      <t>シリョウ</t>
    </rPh>
    <rPh sb="119" eb="121">
      <t>サンコウ</t>
    </rPh>
    <rPh sb="122" eb="124">
      <t>サクセイ</t>
    </rPh>
    <phoneticPr fontId="2"/>
  </si>
  <si>
    <t>②</t>
  </si>
  <si>
    <t>③</t>
  </si>
  <si>
    <t>④</t>
  </si>
  <si>
    <t>品目別面積の全体の経営面積に占める割合（％）の増加率で評価されているか。（面積の増加率ではないので注意）</t>
    <rPh sb="0" eb="2">
      <t>ヒンモク</t>
    </rPh>
    <rPh sb="2" eb="3">
      <t>ベツ</t>
    </rPh>
    <rPh sb="3" eb="5">
      <t>メンセキ</t>
    </rPh>
    <rPh sb="6" eb="8">
      <t>ゼンタイ</t>
    </rPh>
    <rPh sb="9" eb="11">
      <t>ケイエイ</t>
    </rPh>
    <rPh sb="11" eb="13">
      <t>メンセキ</t>
    </rPh>
    <rPh sb="14" eb="15">
      <t>シ</t>
    </rPh>
    <rPh sb="17" eb="19">
      <t>ワリアイ</t>
    </rPh>
    <rPh sb="23" eb="26">
      <t>ゾウカリツ</t>
    </rPh>
    <rPh sb="27" eb="29">
      <t>ヒョウカ</t>
    </rPh>
    <rPh sb="37" eb="39">
      <t>メンセキ</t>
    </rPh>
    <rPh sb="40" eb="43">
      <t>ゾウカリツ</t>
    </rPh>
    <rPh sb="49" eb="51">
      <t>チュウイ</t>
    </rPh>
    <phoneticPr fontId="2"/>
  </si>
  <si>
    <t>⑤</t>
  </si>
  <si>
    <t>⑥</t>
  </si>
  <si>
    <t>環境負荷低減事業活動実施計画若しくは特定環境負荷低減事業活動実施計画の認定を目標とする場合については、スケジュール及び取組内容が分かる資料を作成すること。</t>
    <rPh sb="38" eb="40">
      <t>モクヒョウ</t>
    </rPh>
    <rPh sb="43" eb="45">
      <t>バアイ</t>
    </rPh>
    <rPh sb="57" eb="58">
      <t>オヨ</t>
    </rPh>
    <rPh sb="59" eb="61">
      <t>トリクミ</t>
    </rPh>
    <rPh sb="61" eb="63">
      <t>ナイヨウ</t>
    </rPh>
    <rPh sb="64" eb="65">
      <t>ワ</t>
    </rPh>
    <rPh sb="67" eb="69">
      <t>シリョウ</t>
    </rPh>
    <rPh sb="70" eb="72">
      <t>サクセイ</t>
    </rPh>
    <phoneticPr fontId="2"/>
  </si>
  <si>
    <t>①</t>
  </si>
  <si>
    <t>化石燃料を使用しない園芸施設への移行の場合、施設全体で温室効果ガスの削減が図られているか。（化石燃料は園芸施設を整備する場合のみ選択可能）</t>
    <rPh sb="0" eb="2">
      <t>カセキ</t>
    </rPh>
    <rPh sb="2" eb="4">
      <t>ネンリョウ</t>
    </rPh>
    <rPh sb="5" eb="7">
      <t>シヨウ</t>
    </rPh>
    <rPh sb="10" eb="12">
      <t>エンゲイ</t>
    </rPh>
    <rPh sb="12" eb="14">
      <t>シセツ</t>
    </rPh>
    <rPh sb="16" eb="18">
      <t>イコウ</t>
    </rPh>
    <rPh sb="19" eb="21">
      <t>バアイ</t>
    </rPh>
    <rPh sb="22" eb="24">
      <t>シセツ</t>
    </rPh>
    <rPh sb="24" eb="26">
      <t>ゼンタイ</t>
    </rPh>
    <rPh sb="27" eb="29">
      <t>オンシツ</t>
    </rPh>
    <rPh sb="29" eb="31">
      <t>コウカ</t>
    </rPh>
    <rPh sb="34" eb="36">
      <t>サクゲン</t>
    </rPh>
    <rPh sb="37" eb="38">
      <t>ハカ</t>
    </rPh>
    <phoneticPr fontId="2"/>
  </si>
  <si>
    <r>
      <t>現状値は</t>
    </r>
    <r>
      <rPr>
        <sz val="10"/>
        <color rgb="FFFF0000"/>
        <rFont val="ＭＳ 明朝"/>
        <family val="1"/>
        <charset val="128"/>
      </rPr>
      <t>R〇.〇.〇</t>
    </r>
    <r>
      <rPr>
        <sz val="10"/>
        <rFont val="ＭＳ 明朝"/>
        <family val="1"/>
        <charset val="128"/>
      </rPr>
      <t>現在で算定されているか。</t>
    </r>
    <r>
      <rPr>
        <sz val="10"/>
        <color rgb="FFFF0000"/>
        <rFont val="ＭＳ 明朝"/>
        <family val="1"/>
        <charset val="128"/>
      </rPr>
      <t>（配分基準ポイントの算出に記載されている時点で算定すること）</t>
    </r>
    <rPh sb="0" eb="3">
      <t>ゲンジョウチ</t>
    </rPh>
    <rPh sb="10" eb="12">
      <t>ゲンザイ</t>
    </rPh>
    <rPh sb="13" eb="15">
      <t>サンテイ</t>
    </rPh>
    <rPh sb="23" eb="27">
      <t>ハイブンキジュン</t>
    </rPh>
    <rPh sb="32" eb="34">
      <t>サンシュツ</t>
    </rPh>
    <rPh sb="35" eb="37">
      <t>キサイ</t>
    </rPh>
    <rPh sb="42" eb="44">
      <t>ジテン</t>
    </rPh>
    <rPh sb="45" eb="47">
      <t>サンテイ</t>
    </rPh>
    <phoneticPr fontId="2"/>
  </si>
  <si>
    <t>化学農薬・化学肥料の使用量の削減は、経営全体の使用量の削減又は単位面積当たりの使用量の削減で目標を設定しているか。</t>
    <rPh sb="10" eb="13">
      <t>シヨウリョウ</t>
    </rPh>
    <rPh sb="14" eb="16">
      <t>サクゲン</t>
    </rPh>
    <rPh sb="18" eb="20">
      <t>ケイエイ</t>
    </rPh>
    <rPh sb="20" eb="22">
      <t>ゼンタイ</t>
    </rPh>
    <rPh sb="23" eb="26">
      <t>シヨウリョウ</t>
    </rPh>
    <rPh sb="27" eb="29">
      <t>サクゲン</t>
    </rPh>
    <rPh sb="29" eb="30">
      <t>マタ</t>
    </rPh>
    <rPh sb="31" eb="33">
      <t>タンイ</t>
    </rPh>
    <rPh sb="33" eb="35">
      <t>メンセキ</t>
    </rPh>
    <rPh sb="35" eb="36">
      <t>ア</t>
    </rPh>
    <rPh sb="39" eb="42">
      <t>シヨウリョウ</t>
    </rPh>
    <rPh sb="43" eb="45">
      <t>サクゲン</t>
    </rPh>
    <rPh sb="46" eb="48">
      <t>モクヒョウ</t>
    </rPh>
    <rPh sb="49" eb="51">
      <t>セッテイ</t>
    </rPh>
    <phoneticPr fontId="2"/>
  </si>
  <si>
    <t>国補足
※例えば、R7,2～3の確定申告の前に「来年の申告では青色申告します」と税務署に届出していないとR8.2～3の確定申告で青色申告はできないと思うので。　たまに1年度目に青色申告するという計画があり、「もう税務署に届出していますか？」と聞くと、2年度目に青色申告すると目標の年度が変わることがあるので。</t>
    <rPh sb="0" eb="3">
      <t>クニホソク</t>
    </rPh>
    <rPh sb="5" eb="6">
      <t>タト</t>
    </rPh>
    <rPh sb="16" eb="18">
      <t>カクテイ</t>
    </rPh>
    <rPh sb="18" eb="20">
      <t>シンコク</t>
    </rPh>
    <rPh sb="21" eb="22">
      <t>マエ</t>
    </rPh>
    <rPh sb="24" eb="26">
      <t>ライネン</t>
    </rPh>
    <rPh sb="27" eb="29">
      <t>シンコク</t>
    </rPh>
    <rPh sb="31" eb="33">
      <t>アオイロ</t>
    </rPh>
    <rPh sb="33" eb="35">
      <t>シンコク</t>
    </rPh>
    <rPh sb="40" eb="43">
      <t>ゼイムショ</t>
    </rPh>
    <rPh sb="44" eb="46">
      <t>トドケデ</t>
    </rPh>
    <rPh sb="59" eb="61">
      <t>カクテイ</t>
    </rPh>
    <rPh sb="61" eb="63">
      <t>シンコク</t>
    </rPh>
    <rPh sb="64" eb="66">
      <t>アオイロ</t>
    </rPh>
    <rPh sb="66" eb="68">
      <t>シンコク</t>
    </rPh>
    <rPh sb="74" eb="75">
      <t>オモ</t>
    </rPh>
    <rPh sb="84" eb="87">
      <t>ネンドメ</t>
    </rPh>
    <rPh sb="88" eb="90">
      <t>アオイロ</t>
    </rPh>
    <rPh sb="90" eb="92">
      <t>シンコク</t>
    </rPh>
    <rPh sb="97" eb="99">
      <t>ケイカク</t>
    </rPh>
    <rPh sb="106" eb="109">
      <t>ゼイムショ</t>
    </rPh>
    <rPh sb="110" eb="112">
      <t>トドケデ</t>
    </rPh>
    <rPh sb="121" eb="122">
      <t>キ</t>
    </rPh>
    <rPh sb="126" eb="128">
      <t>ネンド</t>
    </rPh>
    <rPh sb="128" eb="129">
      <t>メ</t>
    </rPh>
    <rPh sb="130" eb="132">
      <t>アオイロ</t>
    </rPh>
    <rPh sb="132" eb="134">
      <t>シンコク</t>
    </rPh>
    <rPh sb="137" eb="139">
      <t>モクヒョウ</t>
    </rPh>
    <rPh sb="140" eb="142">
      <t>ネンド</t>
    </rPh>
    <rPh sb="143" eb="144">
      <t>カ</t>
    </rPh>
    <phoneticPr fontId="2"/>
  </si>
  <si>
    <r>
      <rPr>
        <sz val="10"/>
        <color rgb="FF0070C0"/>
        <rFont val="ＭＳ Ｐゴシック"/>
        <family val="2"/>
        <charset val="128"/>
      </rPr>
      <t>国補足</t>
    </r>
    <r>
      <rPr>
        <sz val="10"/>
        <color rgb="FF0070C0"/>
        <rFont val="Arial"/>
        <family val="2"/>
      </rPr>
      <t xml:space="preserve">
</t>
    </r>
    <r>
      <rPr>
        <sz val="10"/>
        <color rgb="FF0070C0"/>
        <rFont val="MS UI Gothic"/>
        <family val="2"/>
        <charset val="1"/>
      </rPr>
      <t>※</t>
    </r>
    <r>
      <rPr>
        <sz val="10"/>
        <color rgb="FF0070C0"/>
        <rFont val="Arial"/>
        <family val="2"/>
      </rPr>
      <t>R</t>
    </r>
    <r>
      <rPr>
        <sz val="10"/>
        <color rgb="FF0070C0"/>
        <rFont val="ＭＳ Ｐゴシック"/>
        <family val="2"/>
        <charset val="128"/>
      </rPr>
      <t>〇</t>
    </r>
    <r>
      <rPr>
        <sz val="10"/>
        <color rgb="FF0070C0"/>
        <rFont val="Arial"/>
        <family val="2"/>
      </rPr>
      <t>.</t>
    </r>
    <r>
      <rPr>
        <sz val="10"/>
        <color rgb="FF0070C0"/>
        <rFont val="ＭＳ Ｐゴシック"/>
        <family val="2"/>
        <charset val="128"/>
      </rPr>
      <t>〇</t>
    </r>
    <r>
      <rPr>
        <sz val="10"/>
        <color rgb="FF0070C0"/>
        <rFont val="Arial"/>
        <family val="2"/>
      </rPr>
      <t>.</t>
    </r>
    <r>
      <rPr>
        <sz val="10"/>
        <color rgb="FF0070C0"/>
        <rFont val="ＭＳ Ｐゴシック"/>
        <family val="2"/>
        <charset val="128"/>
      </rPr>
      <t>〇その日に発行された証明書等は想定していません。</t>
    </r>
    <r>
      <rPr>
        <sz val="10"/>
        <color rgb="FF0070C0"/>
        <rFont val="Arial"/>
        <family val="2"/>
      </rPr>
      <t>R</t>
    </r>
    <r>
      <rPr>
        <sz val="10"/>
        <color rgb="FF0070C0"/>
        <rFont val="ＭＳ Ｐゴシック"/>
        <family val="2"/>
        <charset val="128"/>
      </rPr>
      <t>〇</t>
    </r>
    <r>
      <rPr>
        <sz val="10"/>
        <color rgb="FF0070C0"/>
        <rFont val="Arial"/>
        <family val="2"/>
      </rPr>
      <t>.</t>
    </r>
    <r>
      <rPr>
        <sz val="10"/>
        <color rgb="FF0070C0"/>
        <rFont val="ＭＳ Ｐゴシック"/>
        <family val="2"/>
        <charset val="128"/>
      </rPr>
      <t>〇</t>
    </r>
    <r>
      <rPr>
        <sz val="10"/>
        <color rgb="FF0070C0"/>
        <rFont val="Arial"/>
        <family val="2"/>
      </rPr>
      <t>.</t>
    </r>
    <r>
      <rPr>
        <sz val="10"/>
        <color rgb="FF0070C0"/>
        <rFont val="ＭＳ Ｐゴシック"/>
        <family val="2"/>
        <charset val="128"/>
      </rPr>
      <t>〇より後の日付は困りますが、</t>
    </r>
    <r>
      <rPr>
        <sz val="10"/>
        <color rgb="FF0070C0"/>
        <rFont val="Arial"/>
        <family val="2"/>
      </rPr>
      <t>R7.3</t>
    </r>
    <r>
      <rPr>
        <sz val="10"/>
        <color rgb="FF0070C0"/>
        <rFont val="ＭＳ Ｐゴシック"/>
        <family val="2"/>
        <charset val="128"/>
      </rPr>
      <t>月末の伝票しかないので、これを</t>
    </r>
    <r>
      <rPr>
        <sz val="10"/>
        <color rgb="FF0070C0"/>
        <rFont val="Arial"/>
        <family val="2"/>
      </rPr>
      <t>R</t>
    </r>
    <r>
      <rPr>
        <sz val="10"/>
        <color rgb="FF0070C0"/>
        <rFont val="ＭＳ Ｐゴシック"/>
        <family val="2"/>
        <charset val="128"/>
      </rPr>
      <t>〇</t>
    </r>
    <r>
      <rPr>
        <sz val="10"/>
        <color rgb="FF0070C0"/>
        <rFont val="Arial"/>
        <family val="2"/>
      </rPr>
      <t>.</t>
    </r>
    <r>
      <rPr>
        <sz val="10"/>
        <color rgb="FF0070C0"/>
        <rFont val="ＭＳ Ｐゴシック"/>
        <family val="2"/>
        <charset val="128"/>
      </rPr>
      <t>〇</t>
    </r>
    <r>
      <rPr>
        <sz val="10"/>
        <color rgb="FF0070C0"/>
        <rFont val="Arial"/>
        <family val="2"/>
      </rPr>
      <t>.</t>
    </r>
    <r>
      <rPr>
        <sz val="10"/>
        <color rgb="FF0070C0"/>
        <rFont val="ＭＳ Ｐゴシック"/>
        <family val="2"/>
        <charset val="128"/>
      </rPr>
      <t>〇現在の伝票を再発行といったことは不要です。</t>
    </r>
    <phoneticPr fontId="2"/>
  </si>
  <si>
    <r>
      <t>品目転換の場合は、「要望調査の実施に当たって」</t>
    </r>
    <r>
      <rPr>
        <sz val="10"/>
        <color rgb="FFFF0000"/>
        <rFont val="ＭＳ 明朝"/>
        <family val="1"/>
        <charset val="128"/>
      </rPr>
      <t>〇</t>
    </r>
    <r>
      <rPr>
        <sz val="10"/>
        <rFont val="ＭＳ 明朝"/>
        <family val="1"/>
        <charset val="128"/>
      </rPr>
      <t>ページの品目欄の間の転換になっているか。
（例）米→野菜、米→麦、野菜→果樹等</t>
    </r>
    <rPh sb="0" eb="4">
      <t>ヒンモクテンカン</t>
    </rPh>
    <rPh sb="5" eb="7">
      <t>バアイ</t>
    </rPh>
    <rPh sb="10" eb="12">
      <t>ヨウボウ</t>
    </rPh>
    <rPh sb="12" eb="14">
      <t>チョウサ</t>
    </rPh>
    <rPh sb="15" eb="17">
      <t>ジッシ</t>
    </rPh>
    <rPh sb="18" eb="19">
      <t>ア</t>
    </rPh>
    <rPh sb="28" eb="30">
      <t>ヒンモク</t>
    </rPh>
    <rPh sb="30" eb="31">
      <t>ラン</t>
    </rPh>
    <rPh sb="32" eb="33">
      <t>アイダ</t>
    </rPh>
    <rPh sb="34" eb="36">
      <t>テンカン</t>
    </rPh>
    <phoneticPr fontId="2"/>
  </si>
  <si>
    <t>省力化技術の導入、栽培・管理技術の改善、作業の効率化等により、農作業の一部又は全部の労働時間の削減に取り組む。</t>
    <rPh sb="0" eb="5">
      <t>ショウリョクカギジュツ</t>
    </rPh>
    <rPh sb="6" eb="8">
      <t>ドウニュウ</t>
    </rPh>
    <phoneticPr fontId="2"/>
  </si>
  <si>
    <t>予算の配分基準ポイント</t>
    <rPh sb="0" eb="2">
      <t>ヨサン</t>
    </rPh>
    <rPh sb="3" eb="5">
      <t>ハイブン</t>
    </rPh>
    <rPh sb="5" eb="7">
      <t>キジュン</t>
    </rPh>
    <phoneticPr fontId="31"/>
  </si>
  <si>
    <t>１　配分基準ポイント</t>
    <rPh sb="2" eb="4">
      <t>ハイブン</t>
    </rPh>
    <rPh sb="4" eb="6">
      <t>キジュン</t>
    </rPh>
    <phoneticPr fontId="31"/>
  </si>
  <si>
    <t>（単位：人、経営体）</t>
    <rPh sb="1" eb="3">
      <t>タンイ</t>
    </rPh>
    <rPh sb="6" eb="9">
      <t>ケイエイタイ</t>
    </rPh>
    <phoneticPr fontId="31"/>
  </si>
  <si>
    <t>配分基準項目</t>
    <rPh sb="0" eb="2">
      <t>ハイブン</t>
    </rPh>
    <rPh sb="2" eb="4">
      <t>キジュン</t>
    </rPh>
    <rPh sb="4" eb="6">
      <t>コウモク</t>
    </rPh>
    <phoneticPr fontId="31"/>
  </si>
  <si>
    <t>助成対象者数
Ａ</t>
    <rPh sb="0" eb="2">
      <t>ジョセイ</t>
    </rPh>
    <rPh sb="2" eb="5">
      <t>タイショウシャ</t>
    </rPh>
    <rPh sb="5" eb="6">
      <t>スウ</t>
    </rPh>
    <phoneticPr fontId="31"/>
  </si>
  <si>
    <t>点数
Ｂ</t>
    <rPh sb="0" eb="2">
      <t>テンスウ</t>
    </rPh>
    <phoneticPr fontId="31"/>
  </si>
  <si>
    <t>ポイント
C=Ａ×Ｂ</t>
    <phoneticPr fontId="31"/>
  </si>
  <si>
    <t>①</t>
    <phoneticPr fontId="31"/>
  </si>
  <si>
    <t>付加価値額の拡大</t>
    <rPh sb="0" eb="2">
      <t>フカ</t>
    </rPh>
    <rPh sb="2" eb="5">
      <t>カチガク</t>
    </rPh>
    <rPh sb="6" eb="8">
      <t>カクダイ</t>
    </rPh>
    <phoneticPr fontId="31"/>
  </si>
  <si>
    <r>
      <rPr>
        <b/>
        <sz val="10"/>
        <rFont val="ＭＳ Ｐ明朝"/>
        <family val="1"/>
        <charset val="128"/>
      </rPr>
      <t>ア　付加価値額の拡大率の目標ポイント</t>
    </r>
    <r>
      <rPr>
        <sz val="10"/>
        <rFont val="ＭＳ Ｐ明朝"/>
        <family val="1"/>
        <charset val="128"/>
      </rPr>
      <t xml:space="preserve">
　目標年度の付加価値額の拡大率の目標が担い手確保・経営強化支援対策を実施する助成対象者のうち市町村が認める者以外の者及び地域農業構造転換支援対策を実施する助成対象者にあっては（ア）、担い手確保・経営強化支援対策を実施する市町村が認める者にあっては（イ）に該当している。ただし、⑩新規就農のポイント加点を受ける者を除く。</t>
    </r>
    <rPh sb="2" eb="4">
      <t>フカ</t>
    </rPh>
    <rPh sb="4" eb="6">
      <t>カチ</t>
    </rPh>
    <rPh sb="6" eb="7">
      <t>ガク</t>
    </rPh>
    <rPh sb="8" eb="10">
      <t>カクダイ</t>
    </rPh>
    <rPh sb="10" eb="11">
      <t>リツ</t>
    </rPh>
    <rPh sb="12" eb="14">
      <t>モクヒョウ</t>
    </rPh>
    <phoneticPr fontId="31"/>
  </si>
  <si>
    <r>
      <rPr>
        <b/>
        <sz val="10"/>
        <rFont val="ＭＳ Ｐ明朝"/>
        <family val="1"/>
        <charset val="128"/>
      </rPr>
      <t>（ア）付加価値額の拡大率の目標ポイント</t>
    </r>
    <r>
      <rPr>
        <sz val="10"/>
        <rFont val="ＭＳ Ｐ明朝"/>
        <family val="1"/>
        <charset val="128"/>
      </rPr>
      <t>（対象：担い手確保・経営強化支援対策を実施する助成対象者のうち市町村が認める者以外の者及び地域農業構造転換支援対策を実施する助成対象者（⑩新規就農のポイント加点を受ける者を除く。））</t>
    </r>
    <rPh sb="3" eb="5">
      <t>フカ</t>
    </rPh>
    <rPh sb="5" eb="7">
      <t>カチ</t>
    </rPh>
    <rPh sb="7" eb="8">
      <t>ガク</t>
    </rPh>
    <rPh sb="9" eb="11">
      <t>カクダイ</t>
    </rPh>
    <rPh sb="11" eb="12">
      <t>リツ</t>
    </rPh>
    <rPh sb="13" eb="15">
      <t>モクヒョウ</t>
    </rPh>
    <phoneticPr fontId="31"/>
  </si>
  <si>
    <t>ａ　10％以上</t>
    <rPh sb="5" eb="7">
      <t>イジョウ</t>
    </rPh>
    <phoneticPr fontId="31"/>
  </si>
  <si>
    <t>１点</t>
    <rPh sb="1" eb="2">
      <t>テン</t>
    </rPh>
    <phoneticPr fontId="31"/>
  </si>
  <si>
    <t>ｂ　15％以上</t>
    <rPh sb="5" eb="7">
      <t>イジョウ</t>
    </rPh>
    <phoneticPr fontId="31"/>
  </si>
  <si>
    <t>２点</t>
    <rPh sb="1" eb="2">
      <t>テン</t>
    </rPh>
    <phoneticPr fontId="31"/>
  </si>
  <si>
    <t>ｃ　20％以上</t>
    <rPh sb="5" eb="7">
      <t>イジョウ</t>
    </rPh>
    <phoneticPr fontId="31"/>
  </si>
  <si>
    <t>３点</t>
    <rPh sb="1" eb="2">
      <t>テン</t>
    </rPh>
    <phoneticPr fontId="31"/>
  </si>
  <si>
    <t>ｄ　30％以上</t>
    <rPh sb="5" eb="7">
      <t>イジョウ</t>
    </rPh>
    <phoneticPr fontId="31"/>
  </si>
  <si>
    <t>４点</t>
    <rPh sb="1" eb="2">
      <t>テン</t>
    </rPh>
    <phoneticPr fontId="31"/>
  </si>
  <si>
    <t>e　40％以上</t>
    <rPh sb="5" eb="7">
      <t>イジョウ</t>
    </rPh>
    <phoneticPr fontId="31"/>
  </si>
  <si>
    <t>５点</t>
    <rPh sb="1" eb="2">
      <t>テン</t>
    </rPh>
    <phoneticPr fontId="31"/>
  </si>
  <si>
    <t>f　50％以上</t>
    <rPh sb="5" eb="7">
      <t>イジョウ</t>
    </rPh>
    <phoneticPr fontId="31"/>
  </si>
  <si>
    <t>６点</t>
    <rPh sb="1" eb="2">
      <t>テン</t>
    </rPh>
    <phoneticPr fontId="31"/>
  </si>
  <si>
    <t>g　60％以上</t>
    <rPh sb="5" eb="7">
      <t>イジョウ</t>
    </rPh>
    <phoneticPr fontId="31"/>
  </si>
  <si>
    <t>７点</t>
    <rPh sb="1" eb="2">
      <t>テン</t>
    </rPh>
    <phoneticPr fontId="31"/>
  </si>
  <si>
    <r>
      <rPr>
        <b/>
        <sz val="10"/>
        <rFont val="ＭＳ Ｐ明朝"/>
        <family val="1"/>
        <charset val="128"/>
      </rPr>
      <t>（イ）付加価値額の拡大額の目標ポイント</t>
    </r>
    <r>
      <rPr>
        <sz val="10"/>
        <rFont val="ＭＳ Ｐ明朝"/>
        <family val="1"/>
        <charset val="128"/>
      </rPr>
      <t>（対象：担い手確保・経営強化支援対策を実施する市町村が認める者（⑩新規就農のポイント加点を受ける者を除く。））</t>
    </r>
    <phoneticPr fontId="31"/>
  </si>
  <si>
    <t>ａ　3％以上</t>
    <rPh sb="4" eb="6">
      <t>イジョウ</t>
    </rPh>
    <phoneticPr fontId="31"/>
  </si>
  <si>
    <t>ｂ　10％以上</t>
    <rPh sb="5" eb="7">
      <t>イジョウ</t>
    </rPh>
    <phoneticPr fontId="31"/>
  </si>
  <si>
    <t>ｃ　16％以上</t>
    <rPh sb="5" eb="7">
      <t>イジョウ</t>
    </rPh>
    <phoneticPr fontId="31"/>
  </si>
  <si>
    <t>ｄ　21％以上</t>
    <rPh sb="5" eb="7">
      <t>イジョウ</t>
    </rPh>
    <phoneticPr fontId="31"/>
  </si>
  <si>
    <t>e　25％以上</t>
    <rPh sb="5" eb="7">
      <t>イジョウ</t>
    </rPh>
    <phoneticPr fontId="31"/>
  </si>
  <si>
    <t>f　28％以上</t>
    <rPh sb="5" eb="7">
      <t>イジョウ</t>
    </rPh>
    <phoneticPr fontId="31"/>
  </si>
  <si>
    <t>g　30％以上</t>
    <rPh sb="5" eb="7">
      <t>イジョウ</t>
    </rPh>
    <phoneticPr fontId="31"/>
  </si>
  <si>
    <r>
      <rPr>
        <b/>
        <sz val="10"/>
        <rFont val="ＭＳ Ｐ明朝"/>
        <family val="1"/>
        <charset val="128"/>
      </rPr>
      <t>イ　付加価値額の拡大額の目標ポイント</t>
    </r>
    <r>
      <rPr>
        <sz val="10"/>
        <rFont val="ＭＳ Ｐ明朝"/>
        <family val="1"/>
        <charset val="128"/>
      </rPr>
      <t xml:space="preserve">
　目標年度の付加価値額の拡大額の目標（⑩新規就農のポイント加点を受ける者の場合は目標年度の付加価値額の目標）が⑩新規就農のポイント加点を受ける者にあっては（ウ）、それ以外の者であって担い手確保・経営強化支援対策を実施する市町村が認める者にあっては（イ）、担い手確保・経営強化支援対策を実施する助成対象者のうち市町村が認める者以外の者及び地域農業構造転換支援対策を実施する助成対象者にあっては（ア）のいずれかに該当している。</t>
    </r>
    <phoneticPr fontId="31"/>
  </si>
  <si>
    <r>
      <rPr>
        <b/>
        <sz val="10"/>
        <rFont val="ＭＳ Ｐ明朝"/>
        <family val="1"/>
        <charset val="128"/>
      </rPr>
      <t>（ ア） 付加価値額の拡大額の目標</t>
    </r>
    <r>
      <rPr>
        <sz val="10"/>
        <rFont val="ＭＳ Ｐ明朝"/>
        <family val="1"/>
        <charset val="128"/>
      </rPr>
      <t>（対象：⑩新規就農のポイント加点を受ける者以外の者であって担い手確保・経営強化支援対策を実施する助成対象者のうち市町村が認める者以外の者及び地域農業構造転換支援対策を実施する助成対象者）</t>
    </r>
    <phoneticPr fontId="31"/>
  </si>
  <si>
    <t>ａ　100万円以上</t>
    <rPh sb="5" eb="7">
      <t>マンエン</t>
    </rPh>
    <rPh sb="7" eb="9">
      <t>イジョウ</t>
    </rPh>
    <phoneticPr fontId="31"/>
  </si>
  <si>
    <t>ｂ　150万円以上</t>
    <rPh sb="5" eb="7">
      <t>マンエン</t>
    </rPh>
    <rPh sb="7" eb="9">
      <t>イジョウ</t>
    </rPh>
    <phoneticPr fontId="31"/>
  </si>
  <si>
    <t>ｃ　300万円以上</t>
    <rPh sb="5" eb="6">
      <t>マン</t>
    </rPh>
    <rPh sb="6" eb="7">
      <t>エン</t>
    </rPh>
    <rPh sb="7" eb="9">
      <t>イジョウ</t>
    </rPh>
    <phoneticPr fontId="31"/>
  </si>
  <si>
    <t>ｄ　400万円以上</t>
    <rPh sb="5" eb="6">
      <t>マン</t>
    </rPh>
    <rPh sb="6" eb="7">
      <t>エン</t>
    </rPh>
    <rPh sb="7" eb="9">
      <t>イジョウ</t>
    </rPh>
    <phoneticPr fontId="31"/>
  </si>
  <si>
    <t>e　650万円以上</t>
    <rPh sb="5" eb="6">
      <t>マン</t>
    </rPh>
    <rPh sb="6" eb="7">
      <t>エン</t>
    </rPh>
    <rPh sb="7" eb="9">
      <t>イジョウ</t>
    </rPh>
    <phoneticPr fontId="31"/>
  </si>
  <si>
    <t>f　1,000万円以上</t>
    <rPh sb="7" eb="8">
      <t>マン</t>
    </rPh>
    <rPh sb="8" eb="9">
      <t>エン</t>
    </rPh>
    <rPh sb="9" eb="11">
      <t>イジョウ</t>
    </rPh>
    <phoneticPr fontId="31"/>
  </si>
  <si>
    <t>g　1,500万円以上</t>
    <rPh sb="7" eb="8">
      <t>マン</t>
    </rPh>
    <rPh sb="8" eb="9">
      <t>エン</t>
    </rPh>
    <rPh sb="9" eb="11">
      <t>イジョウ</t>
    </rPh>
    <phoneticPr fontId="31"/>
  </si>
  <si>
    <r>
      <rPr>
        <b/>
        <sz val="10"/>
        <rFont val="ＭＳ Ｐ明朝"/>
        <family val="1"/>
        <charset val="128"/>
      </rPr>
      <t>（ イ） 付加価値額の拡大額の目標</t>
    </r>
    <r>
      <rPr>
        <sz val="10"/>
        <rFont val="ＭＳ Ｐ明朝"/>
        <family val="1"/>
        <charset val="128"/>
      </rPr>
      <t>（対象：⑩新規就農のポイント加点を受ける者以外の者であって担い手確保・経営強化支援対策を実施する市町村が認める者）</t>
    </r>
    <phoneticPr fontId="31"/>
  </si>
  <si>
    <t>ａ　50万円以上</t>
    <rPh sb="4" eb="6">
      <t>マンエン</t>
    </rPh>
    <rPh sb="6" eb="8">
      <t>イジョウ</t>
    </rPh>
    <phoneticPr fontId="31"/>
  </si>
  <si>
    <t>ｂ　60万円以上</t>
    <rPh sb="4" eb="6">
      <t>マンエン</t>
    </rPh>
    <rPh sb="6" eb="8">
      <t>イジョウ</t>
    </rPh>
    <phoneticPr fontId="31"/>
  </si>
  <si>
    <t>ｃ　70万円以上</t>
    <rPh sb="4" eb="5">
      <t>マン</t>
    </rPh>
    <rPh sb="5" eb="6">
      <t>エン</t>
    </rPh>
    <rPh sb="6" eb="8">
      <t>イジョウ</t>
    </rPh>
    <phoneticPr fontId="31"/>
  </si>
  <si>
    <t>ｄ　80万円以上</t>
    <rPh sb="4" eb="5">
      <t>マン</t>
    </rPh>
    <rPh sb="5" eb="6">
      <t>エン</t>
    </rPh>
    <rPh sb="6" eb="8">
      <t>イジョウ</t>
    </rPh>
    <phoneticPr fontId="31"/>
  </si>
  <si>
    <t>e　100万円以上</t>
    <rPh sb="5" eb="6">
      <t>マン</t>
    </rPh>
    <rPh sb="6" eb="7">
      <t>エン</t>
    </rPh>
    <rPh sb="7" eb="9">
      <t>イジョウ</t>
    </rPh>
    <phoneticPr fontId="31"/>
  </si>
  <si>
    <t>f　120万円以上</t>
    <rPh sb="5" eb="6">
      <t>マン</t>
    </rPh>
    <rPh sb="6" eb="7">
      <t>エン</t>
    </rPh>
    <rPh sb="7" eb="9">
      <t>イジョウ</t>
    </rPh>
    <phoneticPr fontId="31"/>
  </si>
  <si>
    <t>g　150万円以上</t>
    <rPh sb="5" eb="6">
      <t>マン</t>
    </rPh>
    <rPh sb="6" eb="7">
      <t>エン</t>
    </rPh>
    <rPh sb="7" eb="9">
      <t>イジョウ</t>
    </rPh>
    <phoneticPr fontId="31"/>
  </si>
  <si>
    <r>
      <rPr>
        <b/>
        <sz val="10"/>
        <rFont val="ＭＳ Ｐ明朝"/>
        <family val="1"/>
        <charset val="128"/>
      </rPr>
      <t>（ ウ） 付加価値額の目標</t>
    </r>
    <r>
      <rPr>
        <sz val="10"/>
        <rFont val="ＭＳ Ｐ明朝"/>
        <family val="1"/>
        <charset val="128"/>
      </rPr>
      <t>（ 対象： ⑩ 新規就農のポイント加点を受ける者）</t>
    </r>
    <rPh sb="5" eb="7">
      <t>フカ</t>
    </rPh>
    <rPh sb="7" eb="9">
      <t>カチ</t>
    </rPh>
    <rPh sb="9" eb="10">
      <t>ガク</t>
    </rPh>
    <rPh sb="11" eb="13">
      <t>モクヒョウ</t>
    </rPh>
    <rPh sb="15" eb="17">
      <t>タイショウ</t>
    </rPh>
    <rPh sb="21" eb="23">
      <t>シンキ</t>
    </rPh>
    <rPh sb="23" eb="25">
      <t>シュウノウ</t>
    </rPh>
    <rPh sb="30" eb="32">
      <t>カテン</t>
    </rPh>
    <rPh sb="33" eb="34">
      <t>ウケ</t>
    </rPh>
    <rPh sb="36" eb="37">
      <t>モノ</t>
    </rPh>
    <phoneticPr fontId="31"/>
  </si>
  <si>
    <t>ａ　基準額（目標年度における就農後経過年数×50万円）以上</t>
    <rPh sb="2" eb="5">
      <t>キジュンガク</t>
    </rPh>
    <rPh sb="6" eb="8">
      <t>モクヒョウ</t>
    </rPh>
    <rPh sb="8" eb="10">
      <t>ネンド</t>
    </rPh>
    <rPh sb="14" eb="16">
      <t>シュウノウ</t>
    </rPh>
    <rPh sb="16" eb="17">
      <t>ゴ</t>
    </rPh>
    <rPh sb="17" eb="19">
      <t>ケイカ</t>
    </rPh>
    <rPh sb="19" eb="21">
      <t>ネンスウ</t>
    </rPh>
    <rPh sb="24" eb="26">
      <t>マンエン</t>
    </rPh>
    <rPh sb="27" eb="29">
      <t>イジョウ</t>
    </rPh>
    <phoneticPr fontId="31"/>
  </si>
  <si>
    <t>ｂ　基準額の10％増し以上</t>
    <rPh sb="2" eb="5">
      <t>キジュンガク</t>
    </rPh>
    <rPh sb="9" eb="10">
      <t>マ</t>
    </rPh>
    <rPh sb="11" eb="13">
      <t>イジョウ</t>
    </rPh>
    <phoneticPr fontId="31"/>
  </si>
  <si>
    <t>ｃ　基準額の20％増し以上</t>
    <rPh sb="2" eb="5">
      <t>キジュンガク</t>
    </rPh>
    <rPh sb="9" eb="10">
      <t>マ</t>
    </rPh>
    <rPh sb="11" eb="13">
      <t>イジョウ</t>
    </rPh>
    <phoneticPr fontId="31"/>
  </si>
  <si>
    <t>ｄ　基準額の30％増し以上</t>
    <rPh sb="2" eb="5">
      <t>キジュンガク</t>
    </rPh>
    <rPh sb="9" eb="10">
      <t>マ</t>
    </rPh>
    <rPh sb="11" eb="13">
      <t>イジョウ</t>
    </rPh>
    <phoneticPr fontId="31"/>
  </si>
  <si>
    <t>e　基準額の40％増し以上</t>
    <rPh sb="2" eb="5">
      <t>キジュンガク</t>
    </rPh>
    <rPh sb="9" eb="10">
      <t>マ</t>
    </rPh>
    <rPh sb="11" eb="13">
      <t>イジョウ</t>
    </rPh>
    <phoneticPr fontId="31"/>
  </si>
  <si>
    <t>②</t>
    <phoneticPr fontId="31"/>
  </si>
  <si>
    <t>経営面積の拡大</t>
    <rPh sb="0" eb="2">
      <t>ケイエイ</t>
    </rPh>
    <rPh sb="2" eb="4">
      <t>メンセキ</t>
    </rPh>
    <rPh sb="5" eb="7">
      <t>カクダイ</t>
    </rPh>
    <phoneticPr fontId="31"/>
  </si>
  <si>
    <t>　担い手確保・経営強化支援対策を実施する助成対象者のうち市町村が認める者以外の者及び地域農業構造転換支援対策を実施する助成対象者にあってはア、担い手確保・経営強化支援対策を実施する市町村が認める者にあってはイのいずれかの取組に該当している。</t>
    <phoneticPr fontId="31"/>
  </si>
  <si>
    <r>
      <rPr>
        <b/>
        <sz val="10"/>
        <rFont val="ＭＳ Ｐ明朝"/>
        <family val="1"/>
        <charset val="128"/>
      </rPr>
      <t>ア　経営面積の拡大</t>
    </r>
    <r>
      <rPr>
        <sz val="10"/>
        <rFont val="ＭＳ Ｐ明朝"/>
        <family val="1"/>
        <charset val="128"/>
      </rPr>
      <t>（対象：担い手確保・経営強化支援対策を実施する助成対象者のうち市町村が認める者以外の者及び地域農業構造転換支援対策を実施する助成対象者）</t>
    </r>
    <rPh sb="10" eb="12">
      <t>タイショウ</t>
    </rPh>
    <rPh sb="13" eb="14">
      <t>ニナ</t>
    </rPh>
    <rPh sb="15" eb="16">
      <t>テ</t>
    </rPh>
    <rPh sb="16" eb="18">
      <t>カクホ</t>
    </rPh>
    <rPh sb="19" eb="21">
      <t>ケイエイ</t>
    </rPh>
    <rPh sb="21" eb="23">
      <t>キョウカ</t>
    </rPh>
    <rPh sb="23" eb="25">
      <t>シエン</t>
    </rPh>
    <rPh sb="25" eb="27">
      <t>タイサク</t>
    </rPh>
    <rPh sb="28" eb="30">
      <t>ジッシ</t>
    </rPh>
    <rPh sb="32" eb="34">
      <t>ジョセイ</t>
    </rPh>
    <rPh sb="34" eb="36">
      <t>タイショウ</t>
    </rPh>
    <rPh sb="36" eb="37">
      <t>シャ</t>
    </rPh>
    <rPh sb="40" eb="43">
      <t>シチョウソン</t>
    </rPh>
    <rPh sb="44" eb="45">
      <t>ミト</t>
    </rPh>
    <rPh sb="47" eb="48">
      <t>モノ</t>
    </rPh>
    <rPh sb="48" eb="50">
      <t>イガイ</t>
    </rPh>
    <rPh sb="51" eb="52">
      <t>モノ</t>
    </rPh>
    <rPh sb="52" eb="53">
      <t>オヨ</t>
    </rPh>
    <rPh sb="54" eb="56">
      <t>チイキ</t>
    </rPh>
    <rPh sb="56" eb="58">
      <t>ノウギョウ</t>
    </rPh>
    <rPh sb="58" eb="60">
      <t>コウゾウ</t>
    </rPh>
    <rPh sb="60" eb="62">
      <t>テンカン</t>
    </rPh>
    <rPh sb="62" eb="64">
      <t>シエン</t>
    </rPh>
    <rPh sb="64" eb="66">
      <t>タイサク</t>
    </rPh>
    <rPh sb="67" eb="69">
      <t>ジッシ</t>
    </rPh>
    <rPh sb="71" eb="73">
      <t>ジョセイ</t>
    </rPh>
    <rPh sb="73" eb="75">
      <t>タイショウ</t>
    </rPh>
    <rPh sb="75" eb="76">
      <t>シャ</t>
    </rPh>
    <phoneticPr fontId="31"/>
  </si>
  <si>
    <t>ａ　目標年度に現状よりも20ha（施設園芸作の場合は目標面積が
　１ha以上でありかつ30％、果樹作の場合は目標面積が３ha以上
　でありかつ15％）以上の経営面積の拡大を行うこととしている。</t>
    <phoneticPr fontId="31"/>
  </si>
  <si>
    <t>ｂ　目標年度に現状よりも10ha（施設園芸作の場合は目標面積が
　0.5ha以上でありかつ30％、果樹作の場合は目標面積が1.5ha
　以上でありかつ15％）以上の経営面積の拡大を行うこととし
　ている。</t>
    <phoneticPr fontId="31"/>
  </si>
  <si>
    <t>c　農地中間管理機構から賃借権等の設定等を受けており、か
　つ、目標年度に現状より４ha（施設園芸作の場合は20％、果樹
　作の場合は10％）以上の経営面積の拡大を行うこととしている。</t>
    <phoneticPr fontId="31"/>
  </si>
  <si>
    <t>d　農地中間管理機構から賃借権等の設定等を受けており、か
　つ、目標年度に現状より２ha（施設園芸作の場合は10％、果
　樹作の場合は５％）以上の経営面積の拡大を行うこととしている。</t>
    <phoneticPr fontId="31"/>
  </si>
  <si>
    <t>e　農地中間管理機構から賃借権等の設定等を受けており、か
　つ、目標年度に現状より経営面積の拡大を行うこととしている、
　又は目標年度に 現状より４ha（施設園芸作の場合は20％、果
　樹作の場合は10％）以上の経営面積の拡大を行うこととしてい
　る。</t>
    <phoneticPr fontId="31"/>
  </si>
  <si>
    <t>f　農地中間管理機構から賃借権等の設定等を受けている、又
　は目標年度に現状より２ha（施設園芸作の場合は10％、果樹
　作の場合は５％）以上の経営面積の拡大を行うこととしている。</t>
    <phoneticPr fontId="31"/>
  </si>
  <si>
    <t>g　上記aからfまでに該当しない経営体で、目標年度に現状
　より経営面積の拡大を行うこととしている。</t>
    <phoneticPr fontId="31"/>
  </si>
  <si>
    <r>
      <rPr>
        <b/>
        <sz val="10"/>
        <rFont val="ＭＳ Ｐ明朝"/>
        <family val="1"/>
        <charset val="128"/>
      </rPr>
      <t>イ　経営面積の拡大</t>
    </r>
    <r>
      <rPr>
        <sz val="10"/>
        <rFont val="ＭＳ Ｐ明朝"/>
        <family val="1"/>
        <charset val="128"/>
      </rPr>
      <t>（対象：担い手確保・経営強化支援対策を実施する市町村が認める者）</t>
    </r>
    <phoneticPr fontId="31"/>
  </si>
  <si>
    <t>経営面積の拡大を行うこととしている。</t>
    <phoneticPr fontId="31"/>
  </si>
  <si>
    <t>2点</t>
    <rPh sb="1" eb="2">
      <t>テン</t>
    </rPh>
    <phoneticPr fontId="31"/>
  </si>
  <si>
    <t>③</t>
    <phoneticPr fontId="31"/>
  </si>
  <si>
    <t>農産物の価値向上</t>
    <rPh sb="0" eb="3">
      <t>ノウサンブツ</t>
    </rPh>
    <rPh sb="4" eb="6">
      <t>カチ</t>
    </rPh>
    <rPh sb="6" eb="8">
      <t>コウジョウ</t>
    </rPh>
    <phoneticPr fontId="31"/>
  </si>
  <si>
    <t>　事業実施前３年度内に新品種の導入、栽培管理技術の改善、新たな加工又は販売の取組等により、農産物の価値の向上等に取り組んでいる又は目標年度までに行うこととしている。</t>
    <rPh sb="1" eb="3">
      <t>ジギョウ</t>
    </rPh>
    <rPh sb="3" eb="5">
      <t>ジッシ</t>
    </rPh>
    <rPh sb="5" eb="6">
      <t>マエ</t>
    </rPh>
    <rPh sb="7" eb="9">
      <t>ネンド</t>
    </rPh>
    <rPh sb="9" eb="10">
      <t>ナイ</t>
    </rPh>
    <rPh sb="11" eb="12">
      <t>シン</t>
    </rPh>
    <rPh sb="12" eb="14">
      <t>ヒンシュ</t>
    </rPh>
    <rPh sb="15" eb="17">
      <t>ドウニュウ</t>
    </rPh>
    <rPh sb="18" eb="20">
      <t>サイバイ</t>
    </rPh>
    <rPh sb="20" eb="22">
      <t>カンリ</t>
    </rPh>
    <rPh sb="22" eb="24">
      <t>ギジュツ</t>
    </rPh>
    <rPh sb="25" eb="26">
      <t>カイ</t>
    </rPh>
    <rPh sb="26" eb="27">
      <t>ゼン</t>
    </rPh>
    <rPh sb="28" eb="29">
      <t>アラ</t>
    </rPh>
    <rPh sb="31" eb="33">
      <t>カコウ</t>
    </rPh>
    <rPh sb="33" eb="34">
      <t>マタ</t>
    </rPh>
    <rPh sb="35" eb="36">
      <t>ハン</t>
    </rPh>
    <rPh sb="36" eb="37">
      <t>バイ</t>
    </rPh>
    <rPh sb="38" eb="40">
      <t>トリクミ</t>
    </rPh>
    <rPh sb="40" eb="41">
      <t>トウ</t>
    </rPh>
    <rPh sb="45" eb="48">
      <t>ノウサンブツ</t>
    </rPh>
    <rPh sb="49" eb="50">
      <t>アタイ</t>
    </rPh>
    <rPh sb="50" eb="51">
      <t>チ</t>
    </rPh>
    <rPh sb="52" eb="53">
      <t>ムカイ</t>
    </rPh>
    <rPh sb="53" eb="55">
      <t>ジョウトウ</t>
    </rPh>
    <rPh sb="56" eb="57">
      <t>ト</t>
    </rPh>
    <rPh sb="58" eb="59">
      <t>ク</t>
    </rPh>
    <phoneticPr fontId="31"/>
  </si>
  <si>
    <t>（対象：担い手確保・経営強化支援対策を実施する助成対象者のうち市町村が認める者以外の者及び地域農業構造転換支援対策を実施する助成対象者）</t>
    <phoneticPr fontId="31"/>
  </si>
  <si>
    <t>（対象：担い手確保・経営強化支援対策を実施する市町村が認める者）</t>
    <phoneticPr fontId="31"/>
  </si>
  <si>
    <t>　 以下に該当する場合は、加点する。</t>
    <phoneticPr fontId="31"/>
  </si>
  <si>
    <t xml:space="preserve"> 有機JASの認証を受けている</t>
    <rPh sb="1" eb="3">
      <t>ユウキ</t>
    </rPh>
    <rPh sb="7" eb="9">
      <t>ニンショウ</t>
    </rPh>
    <rPh sb="10" eb="11">
      <t>ウ</t>
    </rPh>
    <phoneticPr fontId="31"/>
  </si>
  <si>
    <t>④</t>
    <phoneticPr fontId="31"/>
  </si>
  <si>
    <t>農業経営の複合化</t>
    <rPh sb="0" eb="2">
      <t>ノウギョウ</t>
    </rPh>
    <rPh sb="2" eb="4">
      <t>ケイエイ</t>
    </rPh>
    <rPh sb="5" eb="8">
      <t>フクゴウカ</t>
    </rPh>
    <phoneticPr fontId="31"/>
  </si>
  <si>
    <t>ア　土地利用型作物の生産、園芸作物の生産などを組み
  合わせ、複合的に経営を展開している。</t>
    <rPh sb="2" eb="4">
      <t>トチ</t>
    </rPh>
    <rPh sb="4" eb="6">
      <t>リヨウ</t>
    </rPh>
    <rPh sb="6" eb="7">
      <t>ガタ</t>
    </rPh>
    <rPh sb="7" eb="9">
      <t>サクモツ</t>
    </rPh>
    <rPh sb="10" eb="12">
      <t>セイサン</t>
    </rPh>
    <rPh sb="13" eb="15">
      <t>エンゲイ</t>
    </rPh>
    <rPh sb="15" eb="17">
      <t>サクモツ</t>
    </rPh>
    <rPh sb="18" eb="20">
      <t>セイサン</t>
    </rPh>
    <rPh sb="23" eb="24">
      <t>ク</t>
    </rPh>
    <rPh sb="28" eb="29">
      <t>ア</t>
    </rPh>
    <rPh sb="32" eb="35">
      <t>フクゴウテキ</t>
    </rPh>
    <rPh sb="36" eb="38">
      <t>ケイエイ</t>
    </rPh>
    <rPh sb="39" eb="41">
      <t>テンカイ</t>
    </rPh>
    <phoneticPr fontId="31"/>
  </si>
  <si>
    <t>イ　品目転換について、a又はbの取組に該当している。</t>
    <rPh sb="2" eb="6">
      <t>ヒンモクテンカン</t>
    </rPh>
    <rPh sb="12" eb="13">
      <t>マタ</t>
    </rPh>
    <rPh sb="16" eb="18">
      <t>トリクミ</t>
    </rPh>
    <rPh sb="19" eb="21">
      <t>ガイトウ</t>
    </rPh>
    <phoneticPr fontId="31"/>
  </si>
  <si>
    <t>a　事業実施前３年度内に経営面積又は農産物売上高
　（農産物の生産・加工に係る売上高をいう。以下同じ。）
　の３割以上の品目転換を行っている又は目標年度まで
　に行うこととしている。</t>
    <rPh sb="2" eb="4">
      <t>ジギョウ</t>
    </rPh>
    <rPh sb="4" eb="6">
      <t>ジッシ</t>
    </rPh>
    <rPh sb="6" eb="7">
      <t>マエ</t>
    </rPh>
    <rPh sb="8" eb="10">
      <t>ネンド</t>
    </rPh>
    <rPh sb="10" eb="11">
      <t>ナイ</t>
    </rPh>
    <rPh sb="12" eb="14">
      <t>ケイエイ</t>
    </rPh>
    <rPh sb="14" eb="16">
      <t>メンセキ</t>
    </rPh>
    <rPh sb="16" eb="17">
      <t>マタ</t>
    </rPh>
    <rPh sb="18" eb="20">
      <t>ノウサン</t>
    </rPh>
    <rPh sb="20" eb="21">
      <t>ブツ</t>
    </rPh>
    <rPh sb="21" eb="23">
      <t>ウリアゲ</t>
    </rPh>
    <rPh sb="23" eb="24">
      <t>ダカ</t>
    </rPh>
    <rPh sb="27" eb="30">
      <t>ノウサンブツ</t>
    </rPh>
    <rPh sb="31" eb="33">
      <t>セイサン</t>
    </rPh>
    <rPh sb="34" eb="36">
      <t>カコウ</t>
    </rPh>
    <rPh sb="37" eb="38">
      <t>カカ</t>
    </rPh>
    <rPh sb="39" eb="41">
      <t>ウリアゲ</t>
    </rPh>
    <rPh sb="41" eb="42">
      <t>ダカ</t>
    </rPh>
    <rPh sb="46" eb="48">
      <t>イカ</t>
    </rPh>
    <rPh sb="48" eb="49">
      <t>オナ</t>
    </rPh>
    <rPh sb="56" eb="59">
      <t>ワリイジョウ</t>
    </rPh>
    <rPh sb="60" eb="62">
      <t>ヒンモク</t>
    </rPh>
    <rPh sb="62" eb="64">
      <t>テンカン</t>
    </rPh>
    <rPh sb="65" eb="66">
      <t>オコナ</t>
    </rPh>
    <rPh sb="70" eb="71">
      <t>マタ</t>
    </rPh>
    <rPh sb="72" eb="74">
      <t>モクヒョウ</t>
    </rPh>
    <rPh sb="74" eb="76">
      <t>ネンド</t>
    </rPh>
    <rPh sb="81" eb="82">
      <t>オコナ</t>
    </rPh>
    <phoneticPr fontId="31"/>
  </si>
  <si>
    <t>ｂ　事業実施前３ 年度内に経営面積又は農産物売
　上高の４ 割以上の品目転換を行っている又は目
　標年度までに行うこととしている。</t>
    <phoneticPr fontId="31"/>
  </si>
  <si>
    <t>⑤</t>
    <phoneticPr fontId="31"/>
  </si>
  <si>
    <t>経営管理の高度化</t>
    <rPh sb="0" eb="2">
      <t>ケイエイ</t>
    </rPh>
    <rPh sb="2" eb="4">
      <t>カンリ</t>
    </rPh>
    <rPh sb="5" eb="8">
      <t>コウドカ</t>
    </rPh>
    <phoneticPr fontId="31"/>
  </si>
  <si>
    <t xml:space="preserve">   以下に該当する場合はそれぞれ加点する。</t>
    <rPh sb="3" eb="5">
      <t>イカ</t>
    </rPh>
    <phoneticPr fontId="31"/>
  </si>
  <si>
    <t>ア　現在、法人化している又は目標年度までに法人化する
　こととしている。</t>
    <rPh sb="2" eb="4">
      <t>ゲンザイ</t>
    </rPh>
    <rPh sb="5" eb="8">
      <t>ホウジンカ</t>
    </rPh>
    <rPh sb="12" eb="13">
      <t>マタ</t>
    </rPh>
    <rPh sb="14" eb="16">
      <t>モクヒョウ</t>
    </rPh>
    <rPh sb="16" eb="18">
      <t>ネンド</t>
    </rPh>
    <rPh sb="21" eb="24">
      <t>ホウジンカ</t>
    </rPh>
    <phoneticPr fontId="31"/>
  </si>
  <si>
    <t>イ　ＧＬＯＢＡＬＧ．Ａ．Ｐ．又はＡＳＩＡＧＡＰの認証を取得して
　いる。</t>
    <rPh sb="14" eb="15">
      <t>マタ</t>
    </rPh>
    <rPh sb="24" eb="26">
      <t>ニンショウ</t>
    </rPh>
    <rPh sb="27" eb="29">
      <t>シュトク</t>
    </rPh>
    <phoneticPr fontId="31"/>
  </si>
  <si>
    <t>ウ　青色申告を行っている又は目標年度までに行うこ
　ととしている。</t>
    <phoneticPr fontId="31"/>
  </si>
  <si>
    <t>エ　農業版Ｂ Ｃ Ｐ（ 事業継続計画）（農林水産省が公表し
　ている自然災害等のリスクに備えるためのチェックリスト
　「事業継続編」により策定した簡易版等を含む。）を策定
　している。</t>
    <phoneticPr fontId="31"/>
  </si>
  <si>
    <t>オ　労働時間、休憩及び休日について他産業と同等の労働環境を整備している。</t>
    <phoneticPr fontId="31"/>
  </si>
  <si>
    <t>⑥</t>
    <phoneticPr fontId="31"/>
  </si>
  <si>
    <t>環境配慮の取組</t>
    <rPh sb="0" eb="2">
      <t>カンキョウ</t>
    </rPh>
    <rPh sb="2" eb="4">
      <t>ハイリョ</t>
    </rPh>
    <rPh sb="5" eb="7">
      <t>トリクミ</t>
    </rPh>
    <phoneticPr fontId="31"/>
  </si>
  <si>
    <t>以下のいずれかに該当する取組である。
ア　事業実施前３年度内に化石燃料を使用しない園芸施設へ
　の移行による温室効果ガスの削減又は化学農薬・化学肥料
　使用量の削減を行っている又は目標年度までに行うことと
　している。
イ　 環境負荷低減事業活動実施計画若しくは特定環境負荷低
　減事業活動実施計画の認定を受けている又は目標年度まで
　に受けることとしている。</t>
    <phoneticPr fontId="31"/>
  </si>
  <si>
    <t>⑦</t>
    <phoneticPr fontId="31"/>
  </si>
  <si>
    <t>農作業の共同化</t>
    <rPh sb="0" eb="3">
      <t>ノウサギョウ</t>
    </rPh>
    <rPh sb="4" eb="7">
      <t>キョウドウカ</t>
    </rPh>
    <phoneticPr fontId="31"/>
  </si>
  <si>
    <t>[対象： 担い手確保・経営強化支援対策を実施する市町村が認める者]
　担い手確保・経営強化支援対策を実施する市町村が認める者であって、自らの経営に係る農作業について他の農業者と共同して行っている又は目標年度までに行うこととしている。</t>
    <phoneticPr fontId="31"/>
  </si>
  <si>
    <t>⑧</t>
    <phoneticPr fontId="31"/>
  </si>
  <si>
    <t>労働時間の縮減</t>
    <rPh sb="0" eb="2">
      <t>ロウドウ</t>
    </rPh>
    <rPh sb="2" eb="4">
      <t>ジカン</t>
    </rPh>
    <rPh sb="5" eb="7">
      <t>シュクゲン</t>
    </rPh>
    <phoneticPr fontId="31"/>
  </si>
  <si>
    <t>　省力化技術の導入、栽培技術等の改善、作業の効率化等により農作業の一部又は全部の労働時間についてａ からｃ の取組に該当している。</t>
    <phoneticPr fontId="31"/>
  </si>
  <si>
    <t>a　10%以上</t>
    <rPh sb="5" eb="7">
      <t>イジョウ</t>
    </rPh>
    <phoneticPr fontId="31"/>
  </si>
  <si>
    <t>b　20%以上</t>
    <rPh sb="5" eb="7">
      <t>イジョウ</t>
    </rPh>
    <phoneticPr fontId="31"/>
  </si>
  <si>
    <t>c　50%以上</t>
    <rPh sb="5" eb="7">
      <t>イジョウ</t>
    </rPh>
    <phoneticPr fontId="31"/>
  </si>
  <si>
    <t>3点</t>
    <rPh sb="1" eb="2">
      <t>テン</t>
    </rPh>
    <phoneticPr fontId="31"/>
  </si>
  <si>
    <t>　 農産物の輸出を行う（他者との連携による取組を含む。）。
　 以下に該当する場合は、それぞれ加点する。</t>
    <rPh sb="2" eb="4">
      <t>ノウサン</t>
    </rPh>
    <rPh sb="4" eb="5">
      <t>ブツ</t>
    </rPh>
    <rPh sb="6" eb="8">
      <t>ユシュツ</t>
    </rPh>
    <rPh sb="9" eb="10">
      <t>オコナ</t>
    </rPh>
    <rPh sb="12" eb="14">
      <t>タシャ</t>
    </rPh>
    <rPh sb="16" eb="18">
      <t>レンケイ</t>
    </rPh>
    <rPh sb="21" eb="23">
      <t>トリクミ</t>
    </rPh>
    <rPh sb="24" eb="25">
      <t>フク</t>
    </rPh>
    <rPh sb="32" eb="34">
      <t>イカ</t>
    </rPh>
    <rPh sb="35" eb="37">
      <t>ガイトウ</t>
    </rPh>
    <rPh sb="39" eb="41">
      <t>バアイ</t>
    </rPh>
    <rPh sb="47" eb="49">
      <t>カテン</t>
    </rPh>
    <phoneticPr fontId="31"/>
  </si>
  <si>
    <t>⑨</t>
    <phoneticPr fontId="31"/>
  </si>
  <si>
    <t>輸出の取組</t>
    <rPh sb="0" eb="2">
      <t>ユシュツ</t>
    </rPh>
    <rPh sb="3" eb="5">
      <t>トリクミ</t>
    </rPh>
    <phoneticPr fontId="31"/>
  </si>
  <si>
    <t>ａ　現在、農産物の輸出の取組（他者との連携 による
 取組を含む。）を行っている。</t>
    <rPh sb="2" eb="4">
      <t>ゲンザイ</t>
    </rPh>
    <rPh sb="5" eb="8">
      <t>ノウサンブツ</t>
    </rPh>
    <rPh sb="9" eb="11">
      <t>ユシュツ</t>
    </rPh>
    <rPh sb="12" eb="14">
      <t>トリクミ</t>
    </rPh>
    <rPh sb="15" eb="17">
      <t>タシャ</t>
    </rPh>
    <rPh sb="19" eb="21">
      <t>レンケイ</t>
    </rPh>
    <rPh sb="27" eb="28">
      <t>シュ</t>
    </rPh>
    <rPh sb="28" eb="29">
      <t>クミ</t>
    </rPh>
    <rPh sb="30" eb="31">
      <t>フク</t>
    </rPh>
    <phoneticPr fontId="31"/>
  </si>
  <si>
    <t>ｂ　輸出事業計画の認定を受けている、又は認定を受けた輸出事業計画に連携者として位置付けられている。</t>
    <rPh sb="2" eb="4">
      <t>ユシュツ</t>
    </rPh>
    <rPh sb="4" eb="6">
      <t>ジギョウ</t>
    </rPh>
    <rPh sb="6" eb="8">
      <t>ケイカク</t>
    </rPh>
    <rPh sb="9" eb="11">
      <t>ニンテイ</t>
    </rPh>
    <rPh sb="12" eb="13">
      <t>ウ</t>
    </rPh>
    <rPh sb="18" eb="19">
      <t>マタ</t>
    </rPh>
    <rPh sb="20" eb="22">
      <t>ニンテイ</t>
    </rPh>
    <rPh sb="23" eb="24">
      <t>ウ</t>
    </rPh>
    <rPh sb="26" eb="28">
      <t>ユシュツ</t>
    </rPh>
    <rPh sb="28" eb="30">
      <t>ジギョウ</t>
    </rPh>
    <rPh sb="30" eb="32">
      <t>ケイカク</t>
    </rPh>
    <rPh sb="33" eb="35">
      <t>レンケイ</t>
    </rPh>
    <rPh sb="35" eb="36">
      <t>シャ</t>
    </rPh>
    <rPh sb="39" eb="42">
      <t>イチヅ</t>
    </rPh>
    <phoneticPr fontId="31"/>
  </si>
  <si>
    <t>c　目標年度までに農産物売上高の15％以上を輸出に振り
 向ける。</t>
    <rPh sb="2" eb="4">
      <t>モクヒョウ</t>
    </rPh>
    <rPh sb="4" eb="6">
      <t>ネンド</t>
    </rPh>
    <rPh sb="9" eb="11">
      <t>ノウサン</t>
    </rPh>
    <rPh sb="11" eb="12">
      <t>ブツ</t>
    </rPh>
    <rPh sb="12" eb="14">
      <t>ウリアゲ</t>
    </rPh>
    <rPh sb="14" eb="15">
      <t>ダカ</t>
    </rPh>
    <rPh sb="19" eb="21">
      <t>イジョウ</t>
    </rPh>
    <rPh sb="22" eb="24">
      <t>ユシュツ</t>
    </rPh>
    <rPh sb="25" eb="26">
      <t>フ</t>
    </rPh>
    <rPh sb="29" eb="30">
      <t>ム</t>
    </rPh>
    <phoneticPr fontId="31"/>
  </si>
  <si>
    <t>ｄ フラッグシップ輸出産地に参画している。</t>
    <phoneticPr fontId="31"/>
  </si>
  <si>
    <t>⑩</t>
    <phoneticPr fontId="31"/>
  </si>
  <si>
    <t>新規就農</t>
    <rPh sb="0" eb="2">
      <t>シンキ</t>
    </rPh>
    <rPh sb="2" eb="4">
      <t>シュウノウ</t>
    </rPh>
    <phoneticPr fontId="31"/>
  </si>
  <si>
    <t>　事業実施年度に就農する者又は就農後５年度以内の者である。
 　ただし、認定就農者である場合に限る。</t>
    <rPh sb="20" eb="21">
      <t>ド</t>
    </rPh>
    <rPh sb="36" eb="38">
      <t>ニンテイ</t>
    </rPh>
    <rPh sb="38" eb="41">
      <t>シュウノウシャ</t>
    </rPh>
    <rPh sb="44" eb="46">
      <t>バアイ</t>
    </rPh>
    <rPh sb="47" eb="48">
      <t>カギ</t>
    </rPh>
    <phoneticPr fontId="31"/>
  </si>
  <si>
    <t>　以下に該当する場合は、それぞれ加点する。</t>
    <rPh sb="1" eb="3">
      <t>イカ</t>
    </rPh>
    <phoneticPr fontId="31"/>
  </si>
  <si>
    <t>ａ　50歳までに就農した者である場合（法人にあっては、役
　員の過半が50歳以下である場合に限る。）</t>
    <rPh sb="4" eb="5">
      <t>サイ</t>
    </rPh>
    <rPh sb="8" eb="10">
      <t>シュウノウ</t>
    </rPh>
    <rPh sb="12" eb="13">
      <t>モノ</t>
    </rPh>
    <rPh sb="16" eb="18">
      <t>バアイ</t>
    </rPh>
    <rPh sb="19" eb="21">
      <t>ホウジン</t>
    </rPh>
    <rPh sb="27" eb="28">
      <t>ヤク</t>
    </rPh>
    <rPh sb="30" eb="31">
      <t>イン</t>
    </rPh>
    <rPh sb="32" eb="34">
      <t>カハン</t>
    </rPh>
    <rPh sb="37" eb="38">
      <t>サイ</t>
    </rPh>
    <rPh sb="38" eb="40">
      <t>イカ</t>
    </rPh>
    <rPh sb="43" eb="45">
      <t>バアイ</t>
    </rPh>
    <rPh sb="46" eb="47">
      <t>カギ</t>
    </rPh>
    <phoneticPr fontId="31"/>
  </si>
  <si>
    <t>ｂ　就農準備資金・経営開始資金のうち経営開始資金等の
　交付期間中に経営を発展させて交付を終了した者である
　場合</t>
    <rPh sb="22" eb="24">
      <t>シキン</t>
    </rPh>
    <rPh sb="24" eb="25">
      <t>トウ</t>
    </rPh>
    <rPh sb="28" eb="30">
      <t>コウフ</t>
    </rPh>
    <rPh sb="42" eb="44">
      <t>コウフ</t>
    </rPh>
    <rPh sb="45" eb="47">
      <t>シュウリョウ</t>
    </rPh>
    <phoneticPr fontId="31"/>
  </si>
  <si>
    <t>⑪</t>
    <phoneticPr fontId="31"/>
  </si>
  <si>
    <t>農業者の育成</t>
    <rPh sb="0" eb="3">
      <t>ノウギョウシャ</t>
    </rPh>
    <rPh sb="4" eb="6">
      <t>イクセイ</t>
    </rPh>
    <phoneticPr fontId="31"/>
  </si>
  <si>
    <t xml:space="preserve"> 　 農業研修生（国内で農業を生業とする予定の者に限り、外国
 人技能実習制度に基づく者を除く。）を受け入れている。</t>
    <phoneticPr fontId="31"/>
  </si>
  <si>
    <t>　 以下に該当する場合は、それぞれ加点する。</t>
    <rPh sb="2" eb="4">
      <t>イカ</t>
    </rPh>
    <phoneticPr fontId="31"/>
  </si>
  <si>
    <t>ａ　就農に向けて必要な技術等を習得できる経営体として都
 道府県が認めた者である場合</t>
    <phoneticPr fontId="31"/>
  </si>
  <si>
    <t>ｂ　ａの加点対象者が受け入れた農業研修生が、過去５年以
  内に研修を終了して独立し、認定就農者又は認定農業者
  となった場合</t>
    <rPh sb="4" eb="6">
      <t>カテン</t>
    </rPh>
    <rPh sb="6" eb="9">
      <t>タイショウシャ</t>
    </rPh>
    <rPh sb="10" eb="11">
      <t>ウ</t>
    </rPh>
    <rPh sb="12" eb="13">
      <t>イ</t>
    </rPh>
    <rPh sb="15" eb="17">
      <t>ノウギョウ</t>
    </rPh>
    <rPh sb="17" eb="20">
      <t>ケンシュウセイ</t>
    </rPh>
    <rPh sb="22" eb="24">
      <t>カコ</t>
    </rPh>
    <rPh sb="25" eb="26">
      <t>ネン</t>
    </rPh>
    <rPh sb="26" eb="27">
      <t>イ</t>
    </rPh>
    <rPh sb="30" eb="31">
      <t>ナイ</t>
    </rPh>
    <rPh sb="32" eb="34">
      <t>ケンシュウ</t>
    </rPh>
    <rPh sb="35" eb="37">
      <t>シュウリョウ</t>
    </rPh>
    <rPh sb="39" eb="41">
      <t>ドクリツ</t>
    </rPh>
    <rPh sb="43" eb="45">
      <t>ニンテイ</t>
    </rPh>
    <rPh sb="45" eb="47">
      <t>シュウノウ</t>
    </rPh>
    <rPh sb="47" eb="48">
      <t>シャ</t>
    </rPh>
    <rPh sb="48" eb="49">
      <t>マタ</t>
    </rPh>
    <rPh sb="50" eb="52">
      <t>ニンテイ</t>
    </rPh>
    <rPh sb="52" eb="55">
      <t>ノウギョウシャ</t>
    </rPh>
    <rPh sb="62" eb="63">
      <t>ジョウ</t>
    </rPh>
    <rPh sb="63" eb="64">
      <t>ゴウ</t>
    </rPh>
    <phoneticPr fontId="31"/>
  </si>
  <si>
    <t>独立した農業研修生１名につき１点
（上限３点）</t>
    <rPh sb="0" eb="2">
      <t>ドクリツ</t>
    </rPh>
    <rPh sb="4" eb="6">
      <t>ノウギョウ</t>
    </rPh>
    <rPh sb="6" eb="9">
      <t>ケンシュウセイ</t>
    </rPh>
    <rPh sb="10" eb="11">
      <t>メイ</t>
    </rPh>
    <rPh sb="15" eb="16">
      <t>テン</t>
    </rPh>
    <rPh sb="18" eb="20">
      <t>ジョウゲン</t>
    </rPh>
    <rPh sb="21" eb="22">
      <t>テン</t>
    </rPh>
    <phoneticPr fontId="31"/>
  </si>
  <si>
    <t>⑫</t>
    <phoneticPr fontId="31"/>
  </si>
  <si>
    <t>女性の取組</t>
    <rPh sb="0" eb="2">
      <t>ジョセイ</t>
    </rPh>
    <rPh sb="3" eb="5">
      <t>トリクミ</t>
    </rPh>
    <phoneticPr fontId="31"/>
  </si>
  <si>
    <t>　以下のいずれかに該当する取組である。
ア　女性農業者（自らが農業経営を行っている又は部門間で区
  分経理を行っている場合に当該部門の責任者である者に限
  る。）
イ　代表者が女性である又は役員若しくは構成員のうち女性が
  過半を占める法人又は任意組織
ウ　法人又は任意組織であって、部門間で区分経理を行ってお
　り、女性が当該部門の責任者であるもの</t>
    <rPh sb="1" eb="3">
      <t>イカ</t>
    </rPh>
    <rPh sb="9" eb="11">
      <t>ガイトウ</t>
    </rPh>
    <rPh sb="13" eb="14">
      <t>ト</t>
    </rPh>
    <rPh sb="14" eb="15">
      <t>ク</t>
    </rPh>
    <rPh sb="28" eb="29">
      <t>ミズカ</t>
    </rPh>
    <rPh sb="31" eb="33">
      <t>ノウギョウ</t>
    </rPh>
    <rPh sb="33" eb="35">
      <t>ケイエイ</t>
    </rPh>
    <rPh sb="36" eb="37">
      <t>オコナ</t>
    </rPh>
    <rPh sb="41" eb="42">
      <t>マタ</t>
    </rPh>
    <rPh sb="43" eb="46">
      <t>ブモンカン</t>
    </rPh>
    <rPh sb="52" eb="54">
      <t>ケイリ</t>
    </rPh>
    <rPh sb="55" eb="56">
      <t>オコナ</t>
    </rPh>
    <rPh sb="60" eb="62">
      <t>バアイ</t>
    </rPh>
    <rPh sb="63" eb="65">
      <t>トウガイ</t>
    </rPh>
    <rPh sb="65" eb="67">
      <t>ブモン</t>
    </rPh>
    <rPh sb="68" eb="71">
      <t>セキニンシャ</t>
    </rPh>
    <rPh sb="74" eb="75">
      <t>モノ</t>
    </rPh>
    <rPh sb="76" eb="77">
      <t>カギ</t>
    </rPh>
    <rPh sb="86" eb="89">
      <t>ダイヒョウシャ</t>
    </rPh>
    <rPh sb="90" eb="92">
      <t>ジョセイ</t>
    </rPh>
    <rPh sb="95" eb="96">
      <t>マタ</t>
    </rPh>
    <rPh sb="97" eb="99">
      <t>ヤクイン</t>
    </rPh>
    <rPh sb="99" eb="100">
      <t>モ</t>
    </rPh>
    <rPh sb="103" eb="106">
      <t>コウセイイン</t>
    </rPh>
    <rPh sb="109" eb="111">
      <t>ジョセイ</t>
    </rPh>
    <rPh sb="118" eb="119">
      <t>シ</t>
    </rPh>
    <rPh sb="121" eb="123">
      <t>ホウジン</t>
    </rPh>
    <rPh sb="123" eb="124">
      <t>マタ</t>
    </rPh>
    <rPh sb="125" eb="127">
      <t>ニンイ</t>
    </rPh>
    <rPh sb="127" eb="129">
      <t>ソシキ</t>
    </rPh>
    <rPh sb="132" eb="134">
      <t>ホウジン</t>
    </rPh>
    <rPh sb="134" eb="135">
      <t>マタ</t>
    </rPh>
    <rPh sb="136" eb="138">
      <t>ニンイ</t>
    </rPh>
    <rPh sb="138" eb="140">
      <t>ソシキ</t>
    </rPh>
    <rPh sb="145" eb="148">
      <t>ブモンカン</t>
    </rPh>
    <rPh sb="149" eb="151">
      <t>クブン</t>
    </rPh>
    <rPh sb="151" eb="153">
      <t>ケイリ</t>
    </rPh>
    <rPh sb="154" eb="155">
      <t>オコナ</t>
    </rPh>
    <rPh sb="164" eb="166">
      <t>トウガイ</t>
    </rPh>
    <rPh sb="166" eb="168">
      <t>ブモン</t>
    </rPh>
    <rPh sb="169" eb="171">
      <t>セキニン</t>
    </rPh>
    <rPh sb="171" eb="172">
      <t>シャ</t>
    </rPh>
    <phoneticPr fontId="31"/>
  </si>
  <si>
    <t>⑬</t>
    <phoneticPr fontId="31"/>
  </si>
  <si>
    <t>関係機関等によるサポート体制の構築</t>
    <rPh sb="0" eb="2">
      <t>カンケイ</t>
    </rPh>
    <rPh sb="2" eb="4">
      <t>キカン</t>
    </rPh>
    <rPh sb="4" eb="5">
      <t>ナド</t>
    </rPh>
    <rPh sb="12" eb="14">
      <t>タイセイ</t>
    </rPh>
    <rPh sb="15" eb="17">
      <t>コウチク</t>
    </rPh>
    <phoneticPr fontId="31"/>
  </si>
  <si>
    <t>　本事業をはじめとする経営発展に向けた取組について、農業協同組合・農業協同組合連合会、農業経営・就農支援センター等の関係機関・支援機関のサポート体制が構築されている</t>
    <phoneticPr fontId="31"/>
  </si>
  <si>
    <t>⑭</t>
    <phoneticPr fontId="31"/>
  </si>
  <si>
    <t>中山間地域での取組</t>
    <rPh sb="0" eb="3">
      <t>チュウサンカン</t>
    </rPh>
    <rPh sb="3" eb="5">
      <t>チイキ</t>
    </rPh>
    <rPh sb="7" eb="9">
      <t>トリクミ</t>
    </rPh>
    <phoneticPr fontId="31"/>
  </si>
  <si>
    <t>[対象： 担い手確保・経営強化支援対策を実施する市町村が認める者]
　担い手確保・経営強化支援対策を実施する市町村が認める者であって、本事業により導入した機械等を活用する農地等の概ね８割が中山間地域等直接支払交付金実施要領（平成12年４月１日付け12構改Ｂ第38号農林水産事務次官依命通知）第４の対象地域であり、かつ同要領第４の対象農用地が存在する地域内の農地である。</t>
    <phoneticPr fontId="31"/>
  </si>
  <si>
    <t>0.5点</t>
    <rPh sb="3" eb="4">
      <t>テン</t>
    </rPh>
    <phoneticPr fontId="31"/>
  </si>
  <si>
    <t>ポイント計
D</t>
    <rPh sb="4" eb="5">
      <t>ケイ</t>
    </rPh>
    <phoneticPr fontId="31"/>
  </si>
  <si>
    <t>事業に取り組む助成対象者数
Ｅ</t>
    <rPh sb="0" eb="2">
      <t>ジギョウ</t>
    </rPh>
    <rPh sb="3" eb="4">
      <t>ト</t>
    </rPh>
    <rPh sb="5" eb="6">
      <t>ク</t>
    </rPh>
    <rPh sb="7" eb="9">
      <t>ジョセイ</t>
    </rPh>
    <rPh sb="9" eb="12">
      <t>タイショウシャ</t>
    </rPh>
    <rPh sb="12" eb="13">
      <t>カズ</t>
    </rPh>
    <phoneticPr fontId="31"/>
  </si>
  <si>
    <t>地区平均ポイント
F=D/E</t>
    <rPh sb="0" eb="2">
      <t>チク</t>
    </rPh>
    <rPh sb="2" eb="4">
      <t>ヘイキン</t>
    </rPh>
    <phoneticPr fontId="31"/>
  </si>
  <si>
    <t>【記載要領】</t>
    <rPh sb="1" eb="3">
      <t>キサイ</t>
    </rPh>
    <rPh sb="3" eb="5">
      <t>ヨウリョウ</t>
    </rPh>
    <phoneticPr fontId="31"/>
  </si>
  <si>
    <t>・事業に取り組む助成対象者の経営状況について作成すること。なお、「１　配分ポイント」については、別紙様式第３号別添１「融資主体型
  補助事業実施内容（内訳）」の提出をもって代えることができるものとする。
・配分基準表に係るポイントの算定に当たっては、事業実施地区内の状況について記載すること。</t>
    <rPh sb="1" eb="3">
      <t>ジギョウ</t>
    </rPh>
    <rPh sb="4" eb="5">
      <t>ト</t>
    </rPh>
    <rPh sb="6" eb="7">
      <t>ク</t>
    </rPh>
    <rPh sb="8" eb="10">
      <t>ジョセイ</t>
    </rPh>
    <rPh sb="10" eb="13">
      <t>タイショウシャ</t>
    </rPh>
    <rPh sb="14" eb="16">
      <t>ケイエイ</t>
    </rPh>
    <rPh sb="16" eb="18">
      <t>ジョウキョウ</t>
    </rPh>
    <rPh sb="22" eb="24">
      <t>サクセイ</t>
    </rPh>
    <rPh sb="87" eb="88">
      <t>カ</t>
    </rPh>
    <rPh sb="104" eb="106">
      <t>ハイブン</t>
    </rPh>
    <rPh sb="106" eb="108">
      <t>キジュン</t>
    </rPh>
    <rPh sb="108" eb="109">
      <t>ヒョウ</t>
    </rPh>
    <rPh sb="110" eb="111">
      <t>カカ</t>
    </rPh>
    <rPh sb="117" eb="119">
      <t>サンテイ</t>
    </rPh>
    <rPh sb="120" eb="121">
      <t>ア</t>
    </rPh>
    <phoneticPr fontId="31"/>
  </si>
  <si>
    <t>２　地区配分基準</t>
    <rPh sb="2" eb="4">
      <t>チク</t>
    </rPh>
    <rPh sb="4" eb="6">
      <t>ハイブン</t>
    </rPh>
    <rPh sb="6" eb="8">
      <t>キジュン</t>
    </rPh>
    <phoneticPr fontId="31"/>
  </si>
  <si>
    <t>現在の水準</t>
    <rPh sb="0" eb="2">
      <t>ゲンザイ</t>
    </rPh>
    <rPh sb="3" eb="5">
      <t>スイジュン</t>
    </rPh>
    <phoneticPr fontId="31"/>
  </si>
  <si>
    <t>点数</t>
    <rPh sb="0" eb="2">
      <t>テンスウ</t>
    </rPh>
    <phoneticPr fontId="31"/>
  </si>
  <si>
    <t>平均ポイントに加算するポイント</t>
    <rPh sb="0" eb="2">
      <t>ヘイキン</t>
    </rPh>
    <rPh sb="7" eb="9">
      <t>カサン</t>
    </rPh>
    <phoneticPr fontId="31"/>
  </si>
  <si>
    <t>担い手への農地集積</t>
    <rPh sb="0" eb="1">
      <t>ニナ</t>
    </rPh>
    <rPh sb="2" eb="3">
      <t>テ</t>
    </rPh>
    <rPh sb="5" eb="7">
      <t>ノウチ</t>
    </rPh>
    <rPh sb="7" eb="9">
      <t>シュウセキ</t>
    </rPh>
    <phoneticPr fontId="31"/>
  </si>
  <si>
    <t>事業実施要望地区における中心経営体等である地域の担い手に対する現状の農地集積率が80％以上である</t>
    <phoneticPr fontId="31"/>
  </si>
  <si>
    <t>事業実施要望調査を始める前月末現在における担い手に対する農地集積率（単位：％小数点以下切り捨て）</t>
    <rPh sb="0" eb="2">
      <t>ジギョウ</t>
    </rPh>
    <rPh sb="2" eb="4">
      <t>ジッシ</t>
    </rPh>
    <rPh sb="4" eb="6">
      <t>ヨウボウ</t>
    </rPh>
    <rPh sb="6" eb="8">
      <t>チョウサ</t>
    </rPh>
    <rPh sb="9" eb="10">
      <t>ハジ</t>
    </rPh>
    <rPh sb="12" eb="13">
      <t>マエ</t>
    </rPh>
    <rPh sb="13" eb="15">
      <t>ゲツマツ</t>
    </rPh>
    <rPh sb="15" eb="17">
      <t>ゲンザイ</t>
    </rPh>
    <rPh sb="21" eb="22">
      <t>ニナ</t>
    </rPh>
    <rPh sb="23" eb="24">
      <t>テ</t>
    </rPh>
    <rPh sb="25" eb="26">
      <t>タイ</t>
    </rPh>
    <rPh sb="28" eb="30">
      <t>ノウチ</t>
    </rPh>
    <rPh sb="30" eb="32">
      <t>シュウセキ</t>
    </rPh>
    <rPh sb="32" eb="33">
      <t>リツ</t>
    </rPh>
    <rPh sb="34" eb="36">
      <t>タンイ</t>
    </rPh>
    <rPh sb="38" eb="41">
      <t>ショウスウテン</t>
    </rPh>
    <rPh sb="41" eb="43">
      <t>イカ</t>
    </rPh>
    <rPh sb="43" eb="44">
      <t>キ</t>
    </rPh>
    <rPh sb="45" eb="46">
      <t>ス</t>
    </rPh>
    <phoneticPr fontId="31"/>
  </si>
  <si>
    <t>地区内全農地面積</t>
    <rPh sb="0" eb="3">
      <t>チクナイ</t>
    </rPh>
    <rPh sb="3" eb="4">
      <t>ゼン</t>
    </rPh>
    <rPh sb="4" eb="6">
      <t>ノウチ</t>
    </rPh>
    <rPh sb="6" eb="8">
      <t>メンセキ</t>
    </rPh>
    <phoneticPr fontId="31"/>
  </si>
  <si>
    <t>ha</t>
  </si>
  <si>
    <t>担い手に集積された農地面積</t>
    <rPh sb="0" eb="1">
      <t>ニナ</t>
    </rPh>
    <rPh sb="2" eb="3">
      <t>テ</t>
    </rPh>
    <rPh sb="4" eb="6">
      <t>シュウセキ</t>
    </rPh>
    <rPh sb="9" eb="11">
      <t>ノウチ</t>
    </rPh>
    <rPh sb="11" eb="13">
      <t>メンセキ</t>
    </rPh>
    <phoneticPr fontId="31"/>
  </si>
  <si>
    <t>農地集積割合の増加</t>
    <rPh sb="0" eb="2">
      <t>ノウチ</t>
    </rPh>
    <rPh sb="2" eb="4">
      <t>シュウセキ</t>
    </rPh>
    <rPh sb="4" eb="6">
      <t>ワリアイ</t>
    </rPh>
    <rPh sb="7" eb="9">
      <t>ゾウカ</t>
    </rPh>
    <phoneticPr fontId="31"/>
  </si>
  <si>
    <t>　事業実施前３年度内に事業実施要望地区の地域の担い手への農地集積の取組を進め、３年度前より地区の地域の担い手への農地集積率が１割以上増加している。</t>
    <phoneticPr fontId="31"/>
  </si>
  <si>
    <t>事業実施３年度前の４月１日現在と事業実施要望調査を始める前月末現在の地区の中心経営体等への農地集積率の差（単位：％小数点以下切り捨て）</t>
    <phoneticPr fontId="31"/>
  </si>
  <si>
    <t>３年度前の４月１日現在</t>
    <rPh sb="1" eb="3">
      <t>ネンド</t>
    </rPh>
    <rPh sb="3" eb="4">
      <t>マエ</t>
    </rPh>
    <rPh sb="6" eb="7">
      <t>ガツ</t>
    </rPh>
    <rPh sb="8" eb="9">
      <t>ニチ</t>
    </rPh>
    <rPh sb="9" eb="11">
      <t>ゲンザイ</t>
    </rPh>
    <phoneticPr fontId="31"/>
  </si>
  <si>
    <t>ha</t>
    <phoneticPr fontId="31"/>
  </si>
  <si>
    <t>要望調査の前月末現在</t>
    <rPh sb="0" eb="2">
      <t>ヨウボウ</t>
    </rPh>
    <rPh sb="2" eb="4">
      <t>チョウサ</t>
    </rPh>
    <rPh sb="5" eb="8">
      <t>ゼンゲツマツ</t>
    </rPh>
    <rPh sb="8" eb="10">
      <t>ゲンザイ</t>
    </rPh>
    <phoneticPr fontId="31"/>
  </si>
  <si>
    <t>１点</t>
    <phoneticPr fontId="31"/>
  </si>
  <si>
    <t>a</t>
  </si>
  <si>
    <t>左記のうち、事業実施前年度から増加した農地集積面積のうち３割以上が農地中間管理機構を活用している場合</t>
    <rPh sb="0" eb="2">
      <t>サキ</t>
    </rPh>
    <rPh sb="48" eb="50">
      <t>バアイ</t>
    </rPh>
    <phoneticPr fontId="31"/>
  </si>
  <si>
    <t>事業実施前年度の４月１日現在</t>
    <rPh sb="0" eb="2">
      <t>ジギョウ</t>
    </rPh>
    <rPh sb="2" eb="4">
      <t>ジッシ</t>
    </rPh>
    <rPh sb="4" eb="7">
      <t>ゼンネンド</t>
    </rPh>
    <rPh sb="9" eb="10">
      <t>ガツ</t>
    </rPh>
    <rPh sb="11" eb="12">
      <t>ニチ</t>
    </rPh>
    <rPh sb="12" eb="14">
      <t>ゲンザイ</t>
    </rPh>
    <phoneticPr fontId="31"/>
  </si>
  <si>
    <t>１点</t>
  </si>
  <si>
    <t>b</t>
    <phoneticPr fontId="31"/>
  </si>
  <si>
    <t>事業実施前年度から増加した農地集積面積</t>
    <rPh sb="0" eb="2">
      <t>ジギョウ</t>
    </rPh>
    <rPh sb="2" eb="4">
      <t>ジッシ</t>
    </rPh>
    <rPh sb="4" eb="7">
      <t>ゼンネンド</t>
    </rPh>
    <rPh sb="9" eb="11">
      <t>ゾウカ</t>
    </rPh>
    <rPh sb="13" eb="15">
      <t>ノウチ</t>
    </rPh>
    <rPh sb="15" eb="17">
      <t>シュウセキ</t>
    </rPh>
    <rPh sb="17" eb="19">
      <t>メンセキ</t>
    </rPh>
    <phoneticPr fontId="31"/>
  </si>
  <si>
    <t>a-b</t>
    <phoneticPr fontId="31"/>
  </si>
  <si>
    <t>うち機構分</t>
    <rPh sb="2" eb="4">
      <t>キコウ</t>
    </rPh>
    <rPh sb="4" eb="5">
      <t>ブン</t>
    </rPh>
    <phoneticPr fontId="31"/>
  </si>
  <si>
    <t>地区の状況</t>
    <rPh sb="0" eb="2">
      <t>チク</t>
    </rPh>
    <rPh sb="3" eb="5">
      <t>ジョウキョウ</t>
    </rPh>
    <phoneticPr fontId="31"/>
  </si>
  <si>
    <t>　事業実施要望地区が中山間地域等直接支払交付金実施要領（平成12年４月１日付け12構改Ｂ第38号農林水産事務次官依命通知）第４の対象地域であり、かつ同要領第４の対象農用地が存在する地域である。</t>
    <rPh sb="1" eb="3">
      <t>ジギョウ</t>
    </rPh>
    <rPh sb="3" eb="5">
      <t>ジッシ</t>
    </rPh>
    <rPh sb="5" eb="7">
      <t>ヨウボウ</t>
    </rPh>
    <rPh sb="7" eb="9">
      <t>チク</t>
    </rPh>
    <rPh sb="10" eb="11">
      <t>チュウ</t>
    </rPh>
    <rPh sb="11" eb="13">
      <t>サンカン</t>
    </rPh>
    <rPh sb="13" eb="15">
      <t>チイキ</t>
    </rPh>
    <rPh sb="15" eb="16">
      <t>トウ</t>
    </rPh>
    <rPh sb="16" eb="18">
      <t>チョクセツ</t>
    </rPh>
    <rPh sb="18" eb="20">
      <t>シハライ</t>
    </rPh>
    <rPh sb="20" eb="23">
      <t>コウフキン</t>
    </rPh>
    <rPh sb="23" eb="25">
      <t>ジッシ</t>
    </rPh>
    <rPh sb="25" eb="27">
      <t>ヨウリョウ</t>
    </rPh>
    <rPh sb="28" eb="30">
      <t>ヘイセイ</t>
    </rPh>
    <rPh sb="32" eb="33">
      <t>ネン</t>
    </rPh>
    <rPh sb="34" eb="35">
      <t>ガツ</t>
    </rPh>
    <rPh sb="36" eb="37">
      <t>ニチ</t>
    </rPh>
    <rPh sb="37" eb="38">
      <t>ツ</t>
    </rPh>
    <rPh sb="41" eb="42">
      <t>コウ</t>
    </rPh>
    <rPh sb="42" eb="43">
      <t>カイ</t>
    </rPh>
    <rPh sb="44" eb="45">
      <t>ダイ</t>
    </rPh>
    <rPh sb="47" eb="48">
      <t>ゴウ</t>
    </rPh>
    <rPh sb="48" eb="50">
      <t>ノウリン</t>
    </rPh>
    <rPh sb="50" eb="52">
      <t>スイサン</t>
    </rPh>
    <rPh sb="52" eb="54">
      <t>ジム</t>
    </rPh>
    <rPh sb="54" eb="56">
      <t>ジカン</t>
    </rPh>
    <rPh sb="56" eb="58">
      <t>イメイ</t>
    </rPh>
    <rPh sb="58" eb="60">
      <t>ツウチ</t>
    </rPh>
    <rPh sb="61" eb="62">
      <t>ダイ</t>
    </rPh>
    <rPh sb="64" eb="66">
      <t>タイショウ</t>
    </rPh>
    <rPh sb="66" eb="68">
      <t>チイキ</t>
    </rPh>
    <rPh sb="74" eb="75">
      <t>ドウ</t>
    </rPh>
    <rPh sb="75" eb="77">
      <t>ヨウリョウ</t>
    </rPh>
    <rPh sb="77" eb="78">
      <t>ダイ</t>
    </rPh>
    <rPh sb="80" eb="82">
      <t>タイショウ</t>
    </rPh>
    <rPh sb="82" eb="85">
      <t>ノウヨウチ</t>
    </rPh>
    <rPh sb="86" eb="88">
      <t>ソンザイ</t>
    </rPh>
    <rPh sb="90" eb="92">
      <t>チイキ</t>
    </rPh>
    <phoneticPr fontId="31"/>
  </si>
  <si>
    <t>　</t>
  </si>
  <si>
    <t>0.5点</t>
    <phoneticPr fontId="31"/>
  </si>
  <si>
    <t>計</t>
    <rPh sb="0" eb="1">
      <t>ケイ</t>
    </rPh>
    <phoneticPr fontId="31"/>
  </si>
  <si>
    <t>　事業に取り組む助成対象者以外も含めて、事業実施地区内の状況について記載すること。</t>
    <rPh sb="1" eb="3">
      <t>ジギョウ</t>
    </rPh>
    <rPh sb="4" eb="5">
      <t>ト</t>
    </rPh>
    <rPh sb="6" eb="7">
      <t>ク</t>
    </rPh>
    <rPh sb="8" eb="10">
      <t>ジョセイ</t>
    </rPh>
    <rPh sb="10" eb="13">
      <t>タイショウシャ</t>
    </rPh>
    <rPh sb="13" eb="15">
      <t>イガイ</t>
    </rPh>
    <rPh sb="16" eb="17">
      <t>フク</t>
    </rPh>
    <rPh sb="20" eb="22">
      <t>ジギョウ</t>
    </rPh>
    <rPh sb="22" eb="24">
      <t>ジッシ</t>
    </rPh>
    <rPh sb="24" eb="27">
      <t>チクナイ</t>
    </rPh>
    <rPh sb="28" eb="30">
      <t>ジョウキョウ</t>
    </rPh>
    <rPh sb="34" eb="36">
      <t>キサイ</t>
    </rPh>
    <phoneticPr fontId="31"/>
  </si>
  <si>
    <t>１で算出した平均ポイント</t>
    <rPh sb="2" eb="4">
      <t>サンシュツ</t>
    </rPh>
    <rPh sb="6" eb="8">
      <t>ヘイキン</t>
    </rPh>
    <phoneticPr fontId="31"/>
  </si>
  <si>
    <t>２で算出したポイント</t>
    <rPh sb="2" eb="4">
      <t>サンシュツ</t>
    </rPh>
    <phoneticPr fontId="31"/>
  </si>
  <si>
    <r>
      <rPr>
        <b/>
        <sz val="10"/>
        <rFont val="ＭＳ Ｐ明朝"/>
        <family val="1"/>
        <charset val="128"/>
      </rPr>
      <t>都道府県加算ポイント</t>
    </r>
    <r>
      <rPr>
        <sz val="10"/>
        <rFont val="ＭＳ Ｐ明朝"/>
        <family val="1"/>
        <charset val="128"/>
      </rPr>
      <t>（対象：地域農業構造転換支援対策を実施する地区）
※都道府県が記入</t>
    </r>
    <rPh sb="0" eb="4">
      <t>トドウフケン</t>
    </rPh>
    <rPh sb="4" eb="6">
      <t>カサン</t>
    </rPh>
    <rPh sb="11" eb="13">
      <t>タイショウ</t>
    </rPh>
    <rPh sb="36" eb="40">
      <t>トドウフケン</t>
    </rPh>
    <rPh sb="41" eb="43">
      <t>キニュウ</t>
    </rPh>
    <phoneticPr fontId="31"/>
  </si>
  <si>
    <t>当該地区の合計配分基準ポイント</t>
    <rPh sb="0" eb="2">
      <t>トウガイ</t>
    </rPh>
    <rPh sb="2" eb="4">
      <t>チク</t>
    </rPh>
    <rPh sb="5" eb="7">
      <t>ゴウケイ</t>
    </rPh>
    <rPh sb="7" eb="9">
      <t>ハイブン</t>
    </rPh>
    <rPh sb="9" eb="11">
      <t>キジュン</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</si>
</sst>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
    <numFmt numFmtId="177" formatCode="#,##0_ ;[Red]\-#,##0\ "/>
    <numFmt numFmtId="178" formatCode="0_);[Red]\(0\)"/>
    <numFmt numFmtId="179" formatCode="#,##0&quot;点&quot;;[Red]\-#,##0&quot;点&quot;"/>
    <numFmt numFmtId="180" formatCode="#,##0.00&quot;点&quot;;[Red]\-#,##0.00&quot;点&quot;"/>
    <numFmt numFmtId="181" formatCode="#,##0.00_ ;[Red]\-#,##0.00\ "/>
    <numFmt numFmtId="182" formatCode="#,##0.00&quot;％&quot;_ ;[Red]\-#,##0.00&quot;％&quot;\ "/>
    <numFmt numFmtId="183" formatCode="#,##0.0&quot;点&quot;;[Red]\-#,##0.0&quot;点&quot;"/>
    <numFmt numFmtId="184" formatCode="#,##0.0000&quot;点&quot;;[Red]\-#,##0.0000&quot;点&quot;"/>
  </numFmts>
  <fonts count="38">
    <font>
      <sz val="11"/>
      <color theme="1"/>
      <name val="游ゴシック"/>
      <family val="2"/>
      <charset val="128"/>
      <scheme val="minor"/>
    </font>
    <font>
      <sz val="14"/>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name val="游ゴシック"/>
      <family val="2"/>
      <charset val="128"/>
      <scheme val="minor"/>
    </font>
    <font>
      <sz val="11"/>
      <name val="游ゴシック"/>
      <family val="3"/>
      <charset val="128"/>
      <scheme val="minor"/>
    </font>
    <font>
      <sz val="11"/>
      <color rgb="FFFF0000"/>
      <name val="游ゴシック"/>
      <family val="2"/>
      <charset val="128"/>
      <scheme val="minor"/>
    </font>
    <font>
      <sz val="10"/>
      <name val="Arial"/>
      <family val="2"/>
    </font>
    <font>
      <sz val="11"/>
      <color rgb="FF000000"/>
      <name val="MS Mincho"/>
      <family val="1"/>
      <charset val="128"/>
    </font>
    <font>
      <sz val="10"/>
      <name val="ＭＳ Ｐゴシック"/>
      <family val="3"/>
      <charset val="128"/>
    </font>
    <font>
      <sz val="11"/>
      <color rgb="FFFF0000"/>
      <name val="游ゴシック"/>
      <family val="3"/>
      <charset val="128"/>
      <scheme val="minor"/>
    </font>
    <font>
      <sz val="10"/>
      <color rgb="FF000000"/>
      <name val="ＭＳ 明朝"/>
      <family val="1"/>
      <charset val="128"/>
    </font>
    <font>
      <sz val="10"/>
      <name val="ＭＳ 明朝"/>
      <family val="1"/>
      <charset val="128"/>
    </font>
    <font>
      <sz val="10"/>
      <color theme="1"/>
      <name val="ＭＳ 明朝"/>
      <family val="1"/>
      <charset val="128"/>
    </font>
    <font>
      <sz val="10"/>
      <color theme="1"/>
      <name val="游ゴシック"/>
      <family val="2"/>
      <charset val="128"/>
      <scheme val="minor"/>
    </font>
    <font>
      <sz val="11"/>
      <name val="MS Mincho"/>
      <family val="1"/>
      <charset val="128"/>
    </font>
    <font>
      <sz val="9"/>
      <name val="ＭＳ 明朝"/>
      <family val="1"/>
      <charset val="128"/>
    </font>
    <font>
      <sz val="10"/>
      <color rgb="FFFF0000"/>
      <name val="ＭＳ 明朝"/>
      <family val="1"/>
      <charset val="128"/>
    </font>
    <font>
      <sz val="10"/>
      <color theme="1"/>
      <name val="ＭＳ Ｐゴシック"/>
      <family val="3"/>
      <charset val="128"/>
    </font>
    <font>
      <sz val="10"/>
      <color rgb="FF0070C0"/>
      <name val="ＭＳ Ｐゴシック"/>
      <family val="2"/>
      <charset val="128"/>
    </font>
    <font>
      <sz val="10"/>
      <color rgb="FF0070C0"/>
      <name val="ＭＳ Ｐゴシック"/>
      <family val="3"/>
      <charset val="128"/>
    </font>
    <font>
      <sz val="10"/>
      <color rgb="FF0070C0"/>
      <name val="Arial"/>
      <family val="2"/>
      <charset val="128"/>
    </font>
    <font>
      <sz val="10"/>
      <color rgb="FF0070C0"/>
      <name val="Arial"/>
      <family val="2"/>
    </font>
    <font>
      <sz val="10"/>
      <color rgb="FF0070C0"/>
      <name val="MS UI Gothic"/>
      <family val="2"/>
      <charset val="1"/>
    </font>
    <font>
      <strike/>
      <sz val="10"/>
      <color theme="1"/>
      <name val="ＭＳ 明朝"/>
      <family val="1"/>
      <charset val="128"/>
    </font>
    <font>
      <strike/>
      <sz val="10"/>
      <color rgb="FF000000"/>
      <name val="ＭＳ 明朝"/>
      <family val="1"/>
      <charset val="128"/>
    </font>
    <font>
      <strike/>
      <sz val="10"/>
      <name val="ＭＳ 明朝"/>
      <family val="1"/>
      <charset val="128"/>
    </font>
    <font>
      <strike/>
      <sz val="10"/>
      <color rgb="FF000000"/>
      <name val="游ゴシック Light"/>
      <family val="3"/>
      <charset val="128"/>
    </font>
    <font>
      <strike/>
      <sz val="10"/>
      <name val="游ゴシック Light"/>
      <family val="3"/>
      <charset val="128"/>
    </font>
    <font>
      <sz val="11"/>
      <name val="ＭＳ Ｐゴシック"/>
      <family val="3"/>
      <charset val="128"/>
    </font>
    <font>
      <sz val="10"/>
      <name val="ＭＳ Ｐ明朝"/>
      <family val="1"/>
      <charset val="128"/>
    </font>
    <font>
      <sz val="6"/>
      <name val="ＭＳ Ｐゴシック"/>
      <family val="3"/>
      <charset val="128"/>
    </font>
    <font>
      <b/>
      <sz val="14"/>
      <name val="ＭＳ Ｐゴシック"/>
      <family val="3"/>
      <charset val="128"/>
    </font>
    <font>
      <b/>
      <sz val="10"/>
      <name val="ＭＳ Ｐ明朝"/>
      <family val="1"/>
      <charset val="128"/>
    </font>
    <font>
      <b/>
      <sz val="9"/>
      <name val="ＭＳ Ｐゴシック"/>
      <family val="3"/>
      <charset val="128"/>
    </font>
    <font>
      <sz val="9"/>
      <name val="ＭＳ Ｐゴシック"/>
      <family val="3"/>
      <charset val="128"/>
    </font>
    <font>
      <sz val="10"/>
      <color rgb="FFFF0000"/>
      <name val="ＭＳ Ｐ明朝"/>
      <family val="1"/>
      <charset val="128"/>
    </font>
    <font>
      <b/>
      <sz val="10"/>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99"/>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s>
  <cellStyleXfs count="5">
    <xf numFmtId="0" fontId="0" fillId="0" borderId="0">
      <alignment vertical="center"/>
    </xf>
    <xf numFmtId="0" fontId="7" fillId="0" borderId="0">
      <alignment vertical="center"/>
    </xf>
    <xf numFmtId="0" fontId="29" fillId="0" borderId="0">
      <alignment vertical="center"/>
    </xf>
    <xf numFmtId="38" fontId="29" fillId="0" borderId="0" applyFont="0" applyFill="0" applyBorder="0" applyAlignment="0" applyProtection="0">
      <alignment vertical="center"/>
    </xf>
    <xf numFmtId="9" fontId="29" fillId="0" borderId="0" applyFont="0" applyFill="0" applyBorder="0" applyAlignment="0" applyProtection="0">
      <alignment vertical="center"/>
    </xf>
  </cellStyleXfs>
  <cellXfs count="448">
    <xf numFmtId="0" fontId="0" fillId="0" borderId="0" xfId="0">
      <alignment vertical="center"/>
    </xf>
    <xf numFmtId="0" fontId="1" fillId="0" borderId="0" xfId="0" applyFont="1" applyAlignment="1">
      <alignment horizontal="center" vertical="center"/>
    </xf>
    <xf numFmtId="0" fontId="0" fillId="0" borderId="0" xfId="0" applyAlignment="1">
      <alignment vertical="center" wrapText="1"/>
    </xf>
    <xf numFmtId="0" fontId="3" fillId="0" borderId="0" xfId="0" applyFont="1">
      <alignment vertical="center"/>
    </xf>
    <xf numFmtId="0" fontId="4" fillId="0" borderId="0" xfId="0" applyFont="1" applyAlignment="1">
      <alignment vertical="center" wrapText="1"/>
    </xf>
    <xf numFmtId="0" fontId="5" fillId="0" borderId="0" xfId="0" applyFont="1" applyAlignment="1">
      <alignment vertical="center" wrapText="1"/>
    </xf>
    <xf numFmtId="0" fontId="6" fillId="0" borderId="0" xfId="0" applyFont="1">
      <alignment vertical="center"/>
    </xf>
    <xf numFmtId="0" fontId="4" fillId="0" borderId="0" xfId="0" applyFont="1">
      <alignment vertical="center"/>
    </xf>
    <xf numFmtId="0" fontId="5" fillId="0" borderId="0" xfId="0" applyFont="1" applyAlignment="1">
      <alignment vertical="center"/>
    </xf>
    <xf numFmtId="0" fontId="5" fillId="0" borderId="0" xfId="0" applyFont="1">
      <alignment vertical="center"/>
    </xf>
    <xf numFmtId="0" fontId="10" fillId="0" borderId="0" xfId="0" applyFont="1" applyAlignment="1">
      <alignment vertical="center" wrapText="1"/>
    </xf>
    <xf numFmtId="0" fontId="12" fillId="0" borderId="1" xfId="1" applyFont="1" applyBorder="1" applyAlignment="1">
      <alignment horizontal="center" vertical="center"/>
    </xf>
    <xf numFmtId="0" fontId="11" fillId="0" borderId="1" xfId="1" applyFont="1" applyBorder="1" applyAlignment="1">
      <alignment horizontal="center" vertical="center" wrapText="1"/>
    </xf>
    <xf numFmtId="0" fontId="13" fillId="0" borderId="1" xfId="0" applyFont="1" applyBorder="1" applyAlignment="1">
      <alignment horizontal="center" vertical="center" wrapText="1"/>
    </xf>
    <xf numFmtId="0" fontId="12" fillId="0" borderId="0" xfId="1" applyFont="1">
      <alignment vertical="center"/>
    </xf>
    <xf numFmtId="0" fontId="0" fillId="0" borderId="0" xfId="0" applyFont="1" applyAlignment="1">
      <alignment horizontal="left" vertical="center"/>
    </xf>
    <xf numFmtId="0" fontId="4" fillId="0" borderId="0" xfId="0" applyFont="1" applyFill="1" applyAlignment="1">
      <alignment vertical="center" wrapText="1"/>
    </xf>
    <xf numFmtId="0" fontId="5" fillId="0" borderId="0" xfId="0" applyFont="1" applyFill="1" applyAlignment="1">
      <alignment vertical="center" wrapText="1"/>
    </xf>
    <xf numFmtId="0" fontId="4" fillId="0" borderId="0" xfId="0" applyFont="1" applyFill="1">
      <alignment vertical="center"/>
    </xf>
    <xf numFmtId="0" fontId="13" fillId="0" borderId="1" xfId="0" applyFont="1" applyBorder="1" applyAlignment="1">
      <alignment horizontal="left" vertical="center" wrapText="1"/>
    </xf>
    <xf numFmtId="0" fontId="7" fillId="0" borderId="0" xfId="1">
      <alignment vertical="center"/>
    </xf>
    <xf numFmtId="0" fontId="11" fillId="0" borderId="1" xfId="1" applyFont="1" applyBorder="1" applyAlignment="1">
      <alignment horizontal="center" vertical="center"/>
    </xf>
    <xf numFmtId="0" fontId="11" fillId="0" borderId="2" xfId="1" applyFont="1" applyBorder="1" applyAlignment="1">
      <alignment horizontal="center" vertical="center" wrapText="1"/>
    </xf>
    <xf numFmtId="0" fontId="11" fillId="0" borderId="2" xfId="1" applyFont="1" applyBorder="1" applyAlignment="1">
      <alignment horizontal="left" vertical="center" wrapText="1"/>
    </xf>
    <xf numFmtId="0" fontId="0" fillId="2" borderId="0" xfId="0" applyFill="1">
      <alignment vertical="center"/>
    </xf>
    <xf numFmtId="0" fontId="4" fillId="2" borderId="0" xfId="0" applyFont="1" applyFill="1" applyAlignment="1">
      <alignment horizontal="left" vertical="center" wrapText="1"/>
    </xf>
    <xf numFmtId="0" fontId="8" fillId="0" borderId="0" xfId="1" applyFont="1" applyAlignment="1">
      <alignment horizontal="left" vertical="top"/>
    </xf>
    <xf numFmtId="0" fontId="11" fillId="0" borderId="0" xfId="1" applyFont="1" applyAlignment="1">
      <alignment horizontal="left" vertical="top"/>
    </xf>
    <xf numFmtId="0" fontId="11" fillId="0" borderId="5" xfId="1" applyFont="1" applyBorder="1" applyAlignment="1">
      <alignment horizontal="center" vertical="center"/>
    </xf>
    <xf numFmtId="0" fontId="15" fillId="0" borderId="0" xfId="1" applyFont="1" applyAlignment="1">
      <alignment vertical="center" shrinkToFit="1"/>
    </xf>
    <xf numFmtId="0" fontId="11" fillId="0" borderId="10" xfId="1" applyFont="1" applyBorder="1" applyAlignment="1">
      <alignment horizontal="center" vertical="center"/>
    </xf>
    <xf numFmtId="0" fontId="11" fillId="0" borderId="11" xfId="1" applyFont="1" applyBorder="1" applyAlignment="1">
      <alignment vertical="center"/>
    </xf>
    <xf numFmtId="0" fontId="11" fillId="0" borderId="5" xfId="1" applyFont="1" applyBorder="1" applyAlignment="1">
      <alignment vertical="center"/>
    </xf>
    <xf numFmtId="0" fontId="7" fillId="0" borderId="0" xfId="1">
      <alignment vertical="center"/>
    </xf>
    <xf numFmtId="0" fontId="13" fillId="0" borderId="1" xfId="0" applyFont="1" applyFill="1" applyBorder="1" applyAlignment="1">
      <alignment horizontal="center" vertical="center" wrapText="1"/>
    </xf>
    <xf numFmtId="0" fontId="12" fillId="0" borderId="1" xfId="1" applyFont="1" applyFill="1" applyBorder="1" applyAlignment="1">
      <alignment vertical="center" wrapText="1"/>
    </xf>
    <xf numFmtId="0" fontId="19" fillId="0" borderId="8" xfId="1" applyFont="1" applyBorder="1" applyAlignment="1">
      <alignment vertical="center" wrapText="1"/>
    </xf>
    <xf numFmtId="0" fontId="20" fillId="0" borderId="0" xfId="1" applyFont="1" applyAlignment="1">
      <alignment vertical="center" wrapText="1"/>
    </xf>
    <xf numFmtId="0" fontId="20" fillId="0" borderId="8" xfId="1" applyFont="1" applyBorder="1" applyAlignment="1">
      <alignment vertical="center" wrapText="1"/>
    </xf>
    <xf numFmtId="0" fontId="6" fillId="0" borderId="0" xfId="0" applyFont="1" applyAlignment="1">
      <alignment vertical="center" wrapText="1"/>
    </xf>
    <xf numFmtId="0" fontId="7" fillId="0" borderId="0" xfId="1" applyFill="1">
      <alignment vertical="center"/>
    </xf>
    <xf numFmtId="0" fontId="15" fillId="0" borderId="0" xfId="1" applyFont="1" applyFill="1" applyAlignment="1">
      <alignment vertical="center" shrinkToFit="1"/>
    </xf>
    <xf numFmtId="0" fontId="12" fillId="0" borderId="1" xfId="1" applyFont="1" applyFill="1" applyBorder="1" applyAlignment="1">
      <alignment horizontal="center" vertical="center"/>
    </xf>
    <xf numFmtId="0" fontId="16" fillId="0" borderId="1" xfId="1" applyFont="1" applyFill="1" applyBorder="1" applyAlignment="1">
      <alignment vertical="center" wrapText="1"/>
    </xf>
    <xf numFmtId="0" fontId="9" fillId="0" borderId="1" xfId="1" applyFont="1" applyFill="1" applyBorder="1" applyAlignment="1">
      <alignment vertical="center" wrapText="1"/>
    </xf>
    <xf numFmtId="0" fontId="12" fillId="0" borderId="0" xfId="1" applyFont="1" applyFill="1">
      <alignment vertical="center"/>
    </xf>
    <xf numFmtId="0" fontId="11" fillId="0" borderId="1" xfId="1" applyFont="1" applyFill="1" applyBorder="1" applyAlignment="1">
      <alignment horizontal="center" vertical="center" wrapText="1"/>
    </xf>
    <xf numFmtId="0" fontId="24" fillId="0" borderId="1" xfId="0" applyFont="1" applyBorder="1" applyAlignment="1">
      <alignment horizontal="center" vertical="center" wrapText="1"/>
    </xf>
    <xf numFmtId="0" fontId="24" fillId="0" borderId="1" xfId="0" applyFont="1" applyBorder="1" applyAlignment="1">
      <alignment horizontal="left" vertical="center" wrapText="1"/>
    </xf>
    <xf numFmtId="0" fontId="25" fillId="0" borderId="1" xfId="1" applyFont="1" applyBorder="1" applyAlignment="1">
      <alignment horizontal="center" vertical="center" wrapText="1"/>
    </xf>
    <xf numFmtId="0" fontId="26" fillId="0" borderId="1" xfId="1" applyFont="1" applyFill="1" applyBorder="1" applyAlignment="1">
      <alignment vertical="center" wrapText="1"/>
    </xf>
    <xf numFmtId="176" fontId="27" fillId="0" borderId="1" xfId="1" applyNumberFormat="1" applyFont="1" applyBorder="1" applyAlignment="1">
      <alignment horizontal="center" vertical="center"/>
    </xf>
    <xf numFmtId="0" fontId="28" fillId="0" borderId="1" xfId="1" applyFont="1" applyBorder="1" applyAlignment="1">
      <alignment horizontal="center" vertical="center" wrapText="1"/>
    </xf>
    <xf numFmtId="0" fontId="28" fillId="0" borderId="1" xfId="1" applyFont="1" applyBorder="1" applyAlignment="1">
      <alignment vertical="center" wrapText="1"/>
    </xf>
    <xf numFmtId="0" fontId="27" fillId="0" borderId="1" xfId="1" applyFont="1" applyBorder="1" applyAlignment="1">
      <alignment horizontal="center" vertical="center" wrapText="1"/>
    </xf>
    <xf numFmtId="0" fontId="28" fillId="0" borderId="1" xfId="1" applyFont="1" applyFill="1" applyBorder="1" applyAlignment="1">
      <alignment vertical="center" wrapText="1"/>
    </xf>
    <xf numFmtId="0" fontId="13" fillId="0" borderId="1" xfId="1" applyFont="1" applyFill="1" applyBorder="1" applyAlignment="1">
      <alignment vertical="center" wrapText="1"/>
    </xf>
    <xf numFmtId="0" fontId="11" fillId="0" borderId="1" xfId="1" applyFont="1" applyBorder="1" applyAlignment="1">
      <alignment horizontal="center" vertical="center" wrapText="1"/>
    </xf>
    <xf numFmtId="0" fontId="14" fillId="0" borderId="1" xfId="0" applyFont="1" applyBorder="1" applyAlignment="1">
      <alignment horizontal="center" vertical="center" wrapText="1"/>
    </xf>
    <xf numFmtId="0" fontId="11" fillId="0" borderId="1" xfId="1" applyFont="1" applyBorder="1" applyAlignment="1">
      <alignment horizontal="left" vertical="center" wrapText="1"/>
    </xf>
    <xf numFmtId="0" fontId="13" fillId="0" borderId="1" xfId="0" applyFont="1" applyBorder="1" applyAlignment="1">
      <alignment horizontal="left" vertical="center" wrapText="1"/>
    </xf>
    <xf numFmtId="176" fontId="11" fillId="0" borderId="2" xfId="1" applyNumberFormat="1" applyFont="1" applyBorder="1" applyAlignment="1">
      <alignment horizontal="center" vertical="center"/>
    </xf>
    <xf numFmtId="176" fontId="11" fillId="0" borderId="3" xfId="1" applyNumberFormat="1"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8" fillId="0" borderId="0" xfId="1" applyFont="1" applyAlignment="1">
      <alignment horizontal="left" vertical="top"/>
    </xf>
    <xf numFmtId="0" fontId="7" fillId="0" borderId="0" xfId="1">
      <alignment vertical="center"/>
    </xf>
    <xf numFmtId="0" fontId="11" fillId="0" borderId="1" xfId="1" applyFont="1" applyBorder="1" applyAlignment="1">
      <alignment horizontal="center" vertical="center"/>
    </xf>
    <xf numFmtId="0" fontId="11" fillId="0" borderId="2" xfId="1" applyFont="1" applyBorder="1" applyAlignment="1">
      <alignment horizontal="center" vertical="center" wrapText="1"/>
    </xf>
    <xf numFmtId="0" fontId="13"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9" fillId="0" borderId="2" xfId="1" applyFont="1" applyBorder="1" applyAlignment="1">
      <alignment horizontal="center" vertical="center" wrapText="1"/>
    </xf>
    <xf numFmtId="0" fontId="14" fillId="0" borderId="3" xfId="0" applyFont="1" applyBorder="1" applyAlignment="1">
      <alignment horizontal="center" vertical="center" wrapText="1"/>
    </xf>
    <xf numFmtId="0" fontId="11" fillId="0" borderId="2" xfId="1"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176" fontId="11" fillId="0" borderId="1" xfId="1" applyNumberFormat="1" applyFont="1" applyBorder="1" applyAlignment="1">
      <alignment horizontal="center" vertical="center"/>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176" fontId="13" fillId="0" borderId="1" xfId="0" applyNumberFormat="1" applyFont="1" applyBorder="1" applyAlignment="1">
      <alignment horizontal="center" vertical="center"/>
    </xf>
    <xf numFmtId="0" fontId="13" fillId="0" borderId="1" xfId="0" applyFont="1" applyBorder="1" applyAlignment="1">
      <alignment horizontal="center" vertical="center" wrapText="1"/>
    </xf>
    <xf numFmtId="0" fontId="15" fillId="0" borderId="0" xfId="1" applyFont="1" applyAlignment="1">
      <alignment horizontal="center" vertical="center" shrinkToFit="1"/>
    </xf>
    <xf numFmtId="0" fontId="11" fillId="0" borderId="6" xfId="1" applyFont="1" applyBorder="1" applyAlignment="1">
      <alignment horizontal="center" vertical="center"/>
    </xf>
    <xf numFmtId="0" fontId="11" fillId="0" borderId="9" xfId="1" applyFont="1" applyBorder="1" applyAlignment="1">
      <alignment horizontal="center" vertical="center"/>
    </xf>
    <xf numFmtId="0" fontId="11" fillId="0" borderId="8" xfId="1" applyFont="1" applyBorder="1" applyAlignment="1">
      <alignment horizontal="center" vertical="center"/>
    </xf>
    <xf numFmtId="0" fontId="11" fillId="0" borderId="0" xfId="1" applyFont="1" applyBorder="1" applyAlignment="1">
      <alignment horizontal="center" vertical="center"/>
    </xf>
    <xf numFmtId="0" fontId="11" fillId="0" borderId="7" xfId="1" applyFont="1" applyBorder="1" applyAlignment="1">
      <alignment horizontal="center" vertical="center"/>
    </xf>
    <xf numFmtId="0" fontId="11" fillId="0" borderId="10" xfId="1" applyFont="1" applyBorder="1" applyAlignment="1">
      <alignment horizontal="center" vertical="center"/>
    </xf>
    <xf numFmtId="0" fontId="12" fillId="0" borderId="6"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7" xfId="1" applyFont="1" applyBorder="1" applyAlignment="1">
      <alignment horizontal="center" vertical="center" wrapText="1"/>
    </xf>
    <xf numFmtId="0" fontId="9" fillId="0" borderId="2" xfId="1" applyFont="1" applyBorder="1" applyAlignment="1">
      <alignment vertical="center" wrapText="1"/>
    </xf>
    <xf numFmtId="0" fontId="14" fillId="0" borderId="4" xfId="0" applyFont="1" applyBorder="1" applyAlignment="1">
      <alignment vertical="center" wrapText="1"/>
    </xf>
    <xf numFmtId="0" fontId="13" fillId="0" borderId="1" xfId="1" applyFont="1" applyBorder="1" applyAlignment="1">
      <alignment horizontal="left" vertical="center" wrapText="1"/>
    </xf>
    <xf numFmtId="0" fontId="19" fillId="0" borderId="8" xfId="1" applyFont="1" applyBorder="1" applyAlignment="1">
      <alignment horizontal="left" vertical="center" wrapText="1"/>
    </xf>
    <xf numFmtId="0" fontId="19" fillId="0" borderId="0" xfId="1" applyFont="1" applyBorder="1" applyAlignment="1">
      <alignment horizontal="left" vertical="center" wrapText="1"/>
    </xf>
    <xf numFmtId="0" fontId="21" fillId="0" borderId="8" xfId="1" applyFont="1" applyBorder="1" applyAlignment="1">
      <alignment horizontal="left" vertical="center" wrapText="1"/>
    </xf>
    <xf numFmtId="0" fontId="21" fillId="0" borderId="0" xfId="1" applyFont="1" applyBorder="1" applyAlignment="1">
      <alignment horizontal="left" vertical="center" wrapText="1"/>
    </xf>
    <xf numFmtId="0" fontId="11" fillId="0" borderId="11" xfId="1" applyFont="1" applyBorder="1" applyAlignment="1">
      <alignment horizontal="left" vertical="center" wrapText="1"/>
    </xf>
    <xf numFmtId="0" fontId="11" fillId="0" borderId="5" xfId="1" applyFont="1" applyBorder="1" applyAlignment="1">
      <alignment horizontal="left" vertical="center" wrapText="1"/>
    </xf>
    <xf numFmtId="0" fontId="9" fillId="0" borderId="2" xfId="1" applyFont="1" applyBorder="1" applyAlignment="1">
      <alignment horizontal="center" vertical="center"/>
    </xf>
    <xf numFmtId="0" fontId="9" fillId="0" borderId="3" xfId="1" applyFont="1" applyBorder="1" applyAlignment="1">
      <alignment horizontal="center" vertical="center"/>
    </xf>
    <xf numFmtId="0" fontId="18" fillId="0" borderId="2" xfId="1" applyFont="1" applyBorder="1" applyAlignment="1">
      <alignment vertical="center" wrapText="1"/>
    </xf>
    <xf numFmtId="0" fontId="18" fillId="0" borderId="3" xfId="1" applyFont="1" applyBorder="1" applyAlignment="1">
      <alignment vertical="center" wrapText="1"/>
    </xf>
    <xf numFmtId="0" fontId="11" fillId="0" borderId="3" xfId="1"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2" xfId="0" applyFont="1" applyBorder="1" applyAlignment="1">
      <alignment horizontal="center" vertical="center" wrapText="1"/>
    </xf>
    <xf numFmtId="0" fontId="14" fillId="0" borderId="2" xfId="0" applyFont="1" applyBorder="1" applyAlignment="1">
      <alignment horizontal="center" vertical="center" wrapText="1"/>
    </xf>
    <xf numFmtId="0" fontId="30" fillId="3" borderId="0" xfId="2" applyFont="1" applyFill="1">
      <alignment vertical="center"/>
    </xf>
    <xf numFmtId="0" fontId="9" fillId="3" borderId="0" xfId="2" applyFont="1" applyFill="1">
      <alignment vertical="center"/>
    </xf>
    <xf numFmtId="0" fontId="32" fillId="3" borderId="0" xfId="2" applyFont="1" applyFill="1" applyAlignment="1">
      <alignment horizontal="center" vertical="center"/>
    </xf>
    <xf numFmtId="0" fontId="33" fillId="3" borderId="0" xfId="2" applyFont="1" applyFill="1">
      <alignment vertical="center"/>
    </xf>
    <xf numFmtId="0" fontId="34" fillId="3" borderId="0" xfId="2" applyFont="1" applyFill="1">
      <alignment vertical="center"/>
    </xf>
    <xf numFmtId="0" fontId="35" fillId="3" borderId="0" xfId="2" applyFont="1" applyFill="1">
      <alignment vertical="center"/>
    </xf>
    <xf numFmtId="0" fontId="35" fillId="3" borderId="0" xfId="2" applyFont="1" applyFill="1" applyAlignment="1">
      <alignment horizontal="right" vertical="center"/>
    </xf>
    <xf numFmtId="0" fontId="30" fillId="3" borderId="6" xfId="2" applyFont="1" applyFill="1" applyBorder="1" applyAlignment="1">
      <alignment horizontal="distributed" vertical="center" indent="6"/>
    </xf>
    <xf numFmtId="0" fontId="30" fillId="3" borderId="9" xfId="2" applyFont="1" applyFill="1" applyBorder="1" applyAlignment="1">
      <alignment horizontal="distributed" vertical="center" indent="6"/>
    </xf>
    <xf numFmtId="0" fontId="30" fillId="3" borderId="12" xfId="2" applyFont="1" applyFill="1" applyBorder="1" applyAlignment="1">
      <alignment horizontal="distributed" vertical="center" indent="6"/>
    </xf>
    <xf numFmtId="0" fontId="30" fillId="3" borderId="6" xfId="2" applyFont="1" applyFill="1" applyBorder="1" applyAlignment="1">
      <alignment horizontal="center" vertical="center" wrapText="1"/>
    </xf>
    <xf numFmtId="0" fontId="30" fillId="3" borderId="9" xfId="2" applyFont="1" applyFill="1" applyBorder="1" applyAlignment="1">
      <alignment horizontal="center" vertical="center" wrapText="1"/>
    </xf>
    <xf numFmtId="0" fontId="30" fillId="3" borderId="12" xfId="2" applyFont="1" applyFill="1" applyBorder="1" applyAlignment="1">
      <alignment horizontal="center" vertical="center" wrapText="1"/>
    </xf>
    <xf numFmtId="0" fontId="30" fillId="3" borderId="8" xfId="2" applyFont="1" applyFill="1" applyBorder="1" applyAlignment="1">
      <alignment horizontal="distributed" vertical="center" indent="6"/>
    </xf>
    <xf numFmtId="0" fontId="30" fillId="3" borderId="0" xfId="2" applyFont="1" applyFill="1" applyAlignment="1">
      <alignment horizontal="distributed" vertical="center" indent="6"/>
    </xf>
    <xf numFmtId="0" fontId="30" fillId="3" borderId="13" xfId="2" applyFont="1" applyFill="1" applyBorder="1" applyAlignment="1">
      <alignment horizontal="distributed" vertical="center" indent="6"/>
    </xf>
    <xf numFmtId="0" fontId="30" fillId="3" borderId="8" xfId="2" applyFont="1" applyFill="1" applyBorder="1" applyAlignment="1">
      <alignment horizontal="center" vertical="center" wrapText="1"/>
    </xf>
    <xf numFmtId="0" fontId="30" fillId="3" borderId="0" xfId="2" applyFont="1" applyFill="1" applyAlignment="1">
      <alignment horizontal="center" vertical="center" wrapText="1"/>
    </xf>
    <xf numFmtId="0" fontId="30" fillId="3" borderId="13" xfId="2" applyFont="1" applyFill="1" applyBorder="1" applyAlignment="1">
      <alignment horizontal="center" vertical="center" wrapText="1"/>
    </xf>
    <xf numFmtId="0" fontId="30" fillId="3" borderId="7" xfId="2" applyFont="1" applyFill="1" applyBorder="1" applyAlignment="1">
      <alignment horizontal="distributed" vertical="center" indent="6"/>
    </xf>
    <xf numFmtId="0" fontId="30" fillId="3" borderId="10" xfId="2" applyFont="1" applyFill="1" applyBorder="1" applyAlignment="1">
      <alignment horizontal="distributed" vertical="center" indent="6"/>
    </xf>
    <xf numFmtId="0" fontId="30" fillId="3" borderId="14" xfId="2" applyFont="1" applyFill="1" applyBorder="1" applyAlignment="1">
      <alignment horizontal="distributed" vertical="center" indent="6"/>
    </xf>
    <xf numFmtId="0" fontId="30" fillId="3" borderId="7" xfId="2" applyFont="1" applyFill="1" applyBorder="1" applyAlignment="1">
      <alignment horizontal="center" vertical="center" wrapText="1"/>
    </xf>
    <xf numFmtId="0" fontId="30" fillId="3" borderId="10" xfId="2" applyFont="1" applyFill="1" applyBorder="1" applyAlignment="1">
      <alignment horizontal="center" vertical="center" wrapText="1"/>
    </xf>
    <xf numFmtId="0" fontId="30" fillId="3" borderId="14" xfId="2" applyFont="1" applyFill="1" applyBorder="1" applyAlignment="1">
      <alignment horizontal="center" vertical="center" wrapText="1"/>
    </xf>
    <xf numFmtId="0" fontId="30" fillId="0" borderId="2" xfId="2" applyFont="1" applyBorder="1">
      <alignment vertical="center"/>
    </xf>
    <xf numFmtId="0" fontId="30" fillId="0" borderId="6" xfId="2" applyFont="1" applyBorder="1">
      <alignment vertical="center"/>
    </xf>
    <xf numFmtId="0" fontId="30" fillId="0" borderId="9" xfId="2" applyFont="1" applyBorder="1">
      <alignment vertical="center"/>
    </xf>
    <xf numFmtId="0" fontId="30" fillId="0" borderId="12" xfId="2" applyFont="1" applyBorder="1">
      <alignment vertical="center"/>
    </xf>
    <xf numFmtId="177" fontId="30" fillId="0" borderId="6" xfId="3" applyNumberFormat="1" applyFont="1" applyFill="1" applyBorder="1" applyAlignment="1">
      <alignment vertical="center" wrapText="1"/>
    </xf>
    <xf numFmtId="177" fontId="30" fillId="0" borderId="9" xfId="3" applyNumberFormat="1" applyFont="1" applyFill="1" applyBorder="1" applyAlignment="1">
      <alignment vertical="center" wrapText="1"/>
    </xf>
    <xf numFmtId="177" fontId="30" fillId="0" borderId="12" xfId="3" applyNumberFormat="1" applyFont="1" applyFill="1" applyBorder="1" applyAlignment="1">
      <alignment vertical="center" wrapText="1"/>
    </xf>
    <xf numFmtId="0" fontId="30" fillId="0" borderId="15" xfId="2" applyFont="1" applyBorder="1" applyAlignment="1">
      <alignment horizontal="center" vertical="center" wrapText="1"/>
    </xf>
    <xf numFmtId="0" fontId="30" fillId="0" borderId="16" xfId="2" applyFont="1" applyBorder="1" applyAlignment="1">
      <alignment horizontal="center" vertical="center" wrapText="1"/>
    </xf>
    <xf numFmtId="0" fontId="30" fillId="0" borderId="17" xfId="2" applyFont="1" applyBorder="1" applyAlignment="1">
      <alignment horizontal="center" vertical="center" wrapText="1"/>
    </xf>
    <xf numFmtId="0" fontId="30" fillId="0" borderId="3" xfId="2" applyFont="1" applyBorder="1">
      <alignment vertical="center"/>
    </xf>
    <xf numFmtId="0" fontId="30" fillId="0" borderId="8" xfId="2" applyFont="1" applyBorder="1">
      <alignment vertical="center"/>
    </xf>
    <xf numFmtId="0" fontId="30" fillId="0" borderId="0" xfId="2" applyFont="1">
      <alignment vertical="center"/>
    </xf>
    <xf numFmtId="0" fontId="30" fillId="0" borderId="13" xfId="2" applyFont="1" applyBorder="1">
      <alignment vertical="center"/>
    </xf>
    <xf numFmtId="177" fontId="30" fillId="0" borderId="8" xfId="3" applyNumberFormat="1" applyFont="1" applyFill="1" applyBorder="1" applyAlignment="1">
      <alignment vertical="center" wrapText="1"/>
    </xf>
    <xf numFmtId="177" fontId="30" fillId="0" borderId="0" xfId="3" applyNumberFormat="1" applyFont="1" applyFill="1" applyBorder="1" applyAlignment="1">
      <alignment vertical="center" wrapText="1"/>
    </xf>
    <xf numFmtId="177" fontId="30" fillId="0" borderId="13" xfId="3" applyNumberFormat="1" applyFont="1" applyFill="1" applyBorder="1" applyAlignment="1">
      <alignment vertical="center" wrapText="1"/>
    </xf>
    <xf numFmtId="0" fontId="30" fillId="0" borderId="18" xfId="2" applyFont="1" applyBorder="1" applyAlignment="1">
      <alignment horizontal="center" vertical="center" wrapText="1"/>
    </xf>
    <xf numFmtId="0" fontId="30" fillId="0" borderId="19" xfId="2" applyFont="1" applyBorder="1" applyAlignment="1">
      <alignment horizontal="center" vertical="center" wrapText="1"/>
    </xf>
    <xf numFmtId="0" fontId="30" fillId="0" borderId="20" xfId="2" applyFont="1" applyBorder="1" applyAlignment="1">
      <alignment horizontal="center" vertical="center" wrapText="1"/>
    </xf>
    <xf numFmtId="0" fontId="30" fillId="0" borderId="8" xfId="2" applyFont="1" applyBorder="1" applyAlignment="1">
      <alignment horizontal="left" vertical="center" wrapText="1"/>
    </xf>
    <xf numFmtId="0" fontId="30" fillId="0" borderId="0" xfId="2" applyFont="1" applyAlignment="1">
      <alignment horizontal="left" vertical="center"/>
    </xf>
    <xf numFmtId="0" fontId="30" fillId="0" borderId="13" xfId="2" applyFont="1" applyBorder="1" applyAlignment="1">
      <alignment horizontal="left" vertical="center"/>
    </xf>
    <xf numFmtId="0" fontId="30" fillId="0" borderId="21" xfId="2" applyFont="1" applyBorder="1" applyAlignment="1">
      <alignment horizontal="center" vertical="center" wrapText="1"/>
    </xf>
    <xf numFmtId="0" fontId="30" fillId="0" borderId="22" xfId="2" applyFont="1" applyBorder="1" applyAlignment="1">
      <alignment horizontal="center" vertical="center" wrapText="1"/>
    </xf>
    <xf numFmtId="0" fontId="30" fillId="0" borderId="23" xfId="2" applyFont="1" applyBorder="1" applyAlignment="1">
      <alignment horizontal="center" vertical="center" wrapText="1"/>
    </xf>
    <xf numFmtId="0" fontId="30" fillId="0" borderId="8" xfId="2" applyFont="1" applyBorder="1" applyAlignment="1">
      <alignment horizontal="distributed" vertical="center" indent="6"/>
    </xf>
    <xf numFmtId="0" fontId="30" fillId="0" borderId="6" xfId="2" applyFont="1" applyBorder="1" applyAlignment="1">
      <alignment horizontal="center" vertical="center" wrapText="1"/>
    </xf>
    <xf numFmtId="0" fontId="30" fillId="0" borderId="9" xfId="2" applyFont="1" applyBorder="1" applyAlignment="1">
      <alignment horizontal="center" vertical="center" wrapText="1"/>
    </xf>
    <xf numFmtId="0" fontId="30" fillId="0" borderId="12" xfId="2" applyFont="1" applyBorder="1" applyAlignment="1">
      <alignment horizontal="center" vertical="center" wrapText="1"/>
    </xf>
    <xf numFmtId="178" fontId="30" fillId="4" borderId="6" xfId="3" applyNumberFormat="1" applyFont="1" applyFill="1" applyBorder="1" applyAlignment="1">
      <alignment horizontal="center" vertical="center"/>
    </xf>
    <xf numFmtId="178" fontId="30" fillId="4" borderId="9" xfId="3" applyNumberFormat="1" applyFont="1" applyFill="1" applyBorder="1" applyAlignment="1">
      <alignment horizontal="center" vertical="center"/>
    </xf>
    <xf numFmtId="178" fontId="30" fillId="4" borderId="12" xfId="3" applyNumberFormat="1" applyFont="1" applyFill="1" applyBorder="1" applyAlignment="1">
      <alignment horizontal="center" vertical="center"/>
    </xf>
    <xf numFmtId="0" fontId="30" fillId="0" borderId="8" xfId="2" applyFont="1" applyBorder="1" applyAlignment="1">
      <alignment horizontal="center" vertical="center" wrapText="1"/>
    </xf>
    <xf numFmtId="0" fontId="30" fillId="0" borderId="0" xfId="2" applyFont="1" applyAlignment="1">
      <alignment horizontal="center" vertical="center" wrapText="1"/>
    </xf>
    <xf numFmtId="0" fontId="30" fillId="0" borderId="13" xfId="2" applyFont="1" applyBorder="1" applyAlignment="1">
      <alignment horizontal="center" vertical="center" wrapText="1"/>
    </xf>
    <xf numFmtId="0" fontId="29" fillId="0" borderId="8" xfId="2" applyBorder="1" applyAlignment="1">
      <alignment horizontal="center" vertical="center"/>
    </xf>
    <xf numFmtId="0" fontId="29" fillId="0" borderId="0" xfId="2" applyAlignment="1">
      <alignment horizontal="center" vertical="center"/>
    </xf>
    <xf numFmtId="0" fontId="29" fillId="0" borderId="13" xfId="2" applyBorder="1" applyAlignment="1">
      <alignment horizontal="center" vertical="center"/>
    </xf>
    <xf numFmtId="177" fontId="30" fillId="0" borderId="7" xfId="3" applyNumberFormat="1" applyFont="1" applyFill="1" applyBorder="1" applyAlignment="1">
      <alignment vertical="center" wrapText="1"/>
    </xf>
    <xf numFmtId="177" fontId="30" fillId="0" borderId="10" xfId="3" applyNumberFormat="1" applyFont="1" applyFill="1" applyBorder="1" applyAlignment="1">
      <alignment vertical="center" wrapText="1"/>
    </xf>
    <xf numFmtId="177" fontId="30" fillId="0" borderId="14" xfId="3" applyNumberFormat="1" applyFont="1" applyFill="1" applyBorder="1" applyAlignment="1">
      <alignment vertical="center" wrapText="1"/>
    </xf>
    <xf numFmtId="0" fontId="30" fillId="0" borderId="7" xfId="2" applyFont="1" applyBorder="1" applyAlignment="1">
      <alignment horizontal="center" vertical="center" wrapText="1"/>
    </xf>
    <xf numFmtId="0" fontId="30" fillId="0" borderId="10" xfId="2" applyFont="1" applyBorder="1" applyAlignment="1">
      <alignment horizontal="center" vertical="center" wrapText="1"/>
    </xf>
    <xf numFmtId="0" fontId="30" fillId="0" borderId="14" xfId="2" applyFont="1" applyBorder="1" applyAlignment="1">
      <alignment horizontal="center" vertical="center" wrapText="1"/>
    </xf>
    <xf numFmtId="0" fontId="29" fillId="0" borderId="7" xfId="2" applyBorder="1" applyAlignment="1">
      <alignment horizontal="center" vertical="center"/>
    </xf>
    <xf numFmtId="0" fontId="29" fillId="0" borderId="10" xfId="2" applyBorder="1" applyAlignment="1">
      <alignment horizontal="center" vertical="center"/>
    </xf>
    <xf numFmtId="0" fontId="29" fillId="0" borderId="14" xfId="2" applyBorder="1" applyAlignment="1">
      <alignment horizontal="center" vertical="center"/>
    </xf>
    <xf numFmtId="0" fontId="30" fillId="0" borderId="24" xfId="2" applyFont="1" applyBorder="1" applyAlignment="1">
      <alignment horizontal="center" vertical="center" wrapText="1"/>
    </xf>
    <xf numFmtId="0" fontId="30" fillId="0" borderId="25" xfId="2" applyFont="1" applyBorder="1" applyAlignment="1">
      <alignment horizontal="center" vertical="center" wrapText="1"/>
    </xf>
    <xf numFmtId="0" fontId="30" fillId="0" borderId="26" xfId="2" applyFont="1" applyBorder="1" applyAlignment="1">
      <alignment horizontal="center" vertical="center" wrapText="1"/>
    </xf>
    <xf numFmtId="0" fontId="29" fillId="0" borderId="16" xfId="2" applyBorder="1" applyAlignment="1">
      <alignment horizontal="center" vertical="center" wrapText="1"/>
    </xf>
    <xf numFmtId="0" fontId="29" fillId="0" borderId="17" xfId="2" applyBorder="1" applyAlignment="1">
      <alignment horizontal="center" vertical="center" wrapText="1"/>
    </xf>
    <xf numFmtId="179" fontId="30" fillId="0" borderId="15" xfId="3" applyNumberFormat="1" applyFont="1" applyFill="1" applyBorder="1" applyAlignment="1">
      <alignment horizontal="center" vertical="center"/>
    </xf>
    <xf numFmtId="0" fontId="29" fillId="0" borderId="16" xfId="2" applyBorder="1" applyAlignment="1">
      <alignment horizontal="center" vertical="center"/>
    </xf>
    <xf numFmtId="0" fontId="29" fillId="0" borderId="17" xfId="2" applyBorder="1" applyAlignment="1">
      <alignment horizontal="center" vertical="center"/>
    </xf>
    <xf numFmtId="0" fontId="29" fillId="0" borderId="21" xfId="2" applyBorder="1" applyAlignment="1">
      <alignment horizontal="center" vertical="center" wrapText="1"/>
    </xf>
    <xf numFmtId="0" fontId="29" fillId="0" borderId="22" xfId="2" applyBorder="1" applyAlignment="1">
      <alignment horizontal="center" vertical="center" wrapText="1"/>
    </xf>
    <xf numFmtId="0" fontId="29" fillId="0" borderId="23" xfId="2" applyBorder="1" applyAlignment="1">
      <alignment horizontal="center" vertical="center" wrapText="1"/>
    </xf>
    <xf numFmtId="0" fontId="29" fillId="0" borderId="21" xfId="2" applyBorder="1" applyAlignment="1">
      <alignment horizontal="center" vertical="center"/>
    </xf>
    <xf numFmtId="0" fontId="29" fillId="0" borderId="22" xfId="2" applyBorder="1" applyAlignment="1">
      <alignment horizontal="center" vertical="center"/>
    </xf>
    <xf numFmtId="0" fontId="29" fillId="0" borderId="23" xfId="2" applyBorder="1" applyAlignment="1">
      <alignment horizontal="center" vertical="center"/>
    </xf>
    <xf numFmtId="0" fontId="30" fillId="0" borderId="0" xfId="2" applyFont="1" applyAlignment="1">
      <alignment horizontal="left" vertical="center" wrapText="1"/>
    </xf>
    <xf numFmtId="0" fontId="30" fillId="0" borderId="13" xfId="2" applyFont="1" applyBorder="1" applyAlignment="1">
      <alignment horizontal="left" vertical="center" wrapText="1"/>
    </xf>
    <xf numFmtId="0" fontId="30" fillId="0" borderId="8" xfId="2" applyFont="1" applyBorder="1" applyAlignment="1">
      <alignment horizontal="left" vertical="center" wrapText="1" shrinkToFit="1"/>
    </xf>
    <xf numFmtId="0" fontId="30" fillId="0" borderId="0" xfId="2" applyFont="1" applyAlignment="1">
      <alignment horizontal="left" vertical="center" shrinkToFit="1"/>
    </xf>
    <xf numFmtId="0" fontId="30" fillId="0" borderId="13" xfId="2" applyFont="1" applyBorder="1" applyAlignment="1">
      <alignment horizontal="left" vertical="center" shrinkToFit="1"/>
    </xf>
    <xf numFmtId="0" fontId="30" fillId="0" borderId="2" xfId="2" applyFont="1" applyBorder="1" applyAlignment="1">
      <alignment horizontal="center" vertical="center"/>
    </xf>
    <xf numFmtId="0" fontId="29" fillId="0" borderId="9" xfId="2" applyBorder="1" applyAlignment="1">
      <alignment vertical="center" wrapText="1"/>
    </xf>
    <xf numFmtId="0" fontId="29" fillId="0" borderId="12" xfId="2" applyBorder="1" applyAlignment="1">
      <alignment vertical="center" wrapText="1"/>
    </xf>
    <xf numFmtId="177" fontId="30" fillId="0" borderId="15" xfId="3" applyNumberFormat="1" applyFont="1" applyFill="1" applyBorder="1" applyAlignment="1">
      <alignment vertical="center"/>
    </xf>
    <xf numFmtId="177" fontId="30" fillId="0" borderId="16" xfId="3" applyNumberFormat="1" applyFont="1" applyFill="1" applyBorder="1" applyAlignment="1">
      <alignment vertical="center"/>
    </xf>
    <xf numFmtId="177" fontId="30" fillId="0" borderId="17" xfId="3" applyNumberFormat="1" applyFont="1" applyFill="1" applyBorder="1" applyAlignment="1">
      <alignment vertical="center"/>
    </xf>
    <xf numFmtId="179" fontId="30" fillId="0" borderId="16" xfId="3" applyNumberFormat="1" applyFont="1" applyFill="1" applyBorder="1" applyAlignment="1">
      <alignment horizontal="center" vertical="center"/>
    </xf>
    <xf numFmtId="179" fontId="30" fillId="0" borderId="17" xfId="3" applyNumberFormat="1" applyFont="1" applyFill="1" applyBorder="1" applyAlignment="1">
      <alignment horizontal="center" vertical="center"/>
    </xf>
    <xf numFmtId="0" fontId="30" fillId="0" borderId="3" xfId="2" applyFont="1" applyBorder="1" applyAlignment="1">
      <alignment horizontal="center" vertical="center"/>
    </xf>
    <xf numFmtId="0" fontId="29" fillId="0" borderId="0" xfId="2" applyAlignment="1">
      <alignment vertical="center" wrapText="1"/>
    </xf>
    <xf numFmtId="0" fontId="29" fillId="0" borderId="13" xfId="2" applyBorder="1" applyAlignment="1">
      <alignment vertical="center" wrapText="1"/>
    </xf>
    <xf numFmtId="177" fontId="30" fillId="0" borderId="21" xfId="3" applyNumberFormat="1" applyFont="1" applyFill="1" applyBorder="1" applyAlignment="1">
      <alignment vertical="center"/>
    </xf>
    <xf numFmtId="177" fontId="30" fillId="0" borderId="22" xfId="3" applyNumberFormat="1" applyFont="1" applyFill="1" applyBorder="1" applyAlignment="1">
      <alignment vertical="center"/>
    </xf>
    <xf numFmtId="177" fontId="30" fillId="0" borderId="23" xfId="3" applyNumberFormat="1" applyFont="1" applyFill="1" applyBorder="1" applyAlignment="1">
      <alignment vertical="center"/>
    </xf>
    <xf numFmtId="179" fontId="30" fillId="0" borderId="21" xfId="3" applyNumberFormat="1" applyFont="1" applyFill="1" applyBorder="1" applyAlignment="1">
      <alignment horizontal="center" vertical="center"/>
    </xf>
    <xf numFmtId="179" fontId="30" fillId="0" borderId="22" xfId="3" applyNumberFormat="1" applyFont="1" applyFill="1" applyBorder="1" applyAlignment="1">
      <alignment horizontal="center" vertical="center"/>
    </xf>
    <xf numFmtId="179" fontId="30" fillId="0" borderId="23" xfId="3" applyNumberFormat="1" applyFont="1" applyFill="1" applyBorder="1" applyAlignment="1">
      <alignment horizontal="center" vertical="center"/>
    </xf>
    <xf numFmtId="177" fontId="30" fillId="0" borderId="3" xfId="3" applyNumberFormat="1" applyFont="1" applyFill="1" applyBorder="1" applyAlignment="1">
      <alignment vertical="center" wrapText="1"/>
    </xf>
    <xf numFmtId="177" fontId="30" fillId="0" borderId="6" xfId="3" applyNumberFormat="1" applyFont="1" applyFill="1" applyBorder="1" applyAlignment="1">
      <alignment horizontal="center" vertical="center"/>
    </xf>
    <xf numFmtId="177" fontId="30" fillId="0" borderId="9" xfId="3" applyNumberFormat="1" applyFont="1" applyFill="1" applyBorder="1" applyAlignment="1">
      <alignment horizontal="center" vertical="center"/>
    </xf>
    <xf numFmtId="177" fontId="30" fillId="0" borderId="12" xfId="3" applyNumberFormat="1" applyFont="1" applyFill="1" applyBorder="1" applyAlignment="1">
      <alignment horizontal="center" vertical="center"/>
    </xf>
    <xf numFmtId="179" fontId="30" fillId="4" borderId="6" xfId="3" applyNumberFormat="1" applyFont="1" applyFill="1" applyBorder="1" applyAlignment="1">
      <alignment horizontal="center" vertical="center"/>
    </xf>
    <xf numFmtId="179" fontId="30" fillId="4" borderId="9" xfId="3" applyNumberFormat="1" applyFont="1" applyFill="1" applyBorder="1" applyAlignment="1">
      <alignment horizontal="center" vertical="center"/>
    </xf>
    <xf numFmtId="179" fontId="30" fillId="4" borderId="12" xfId="3" applyNumberFormat="1" applyFont="1" applyFill="1" applyBorder="1" applyAlignment="1">
      <alignment horizontal="center" vertical="center"/>
    </xf>
    <xf numFmtId="177" fontId="30" fillId="0" borderId="1" xfId="3" applyNumberFormat="1" applyFont="1" applyFill="1" applyBorder="1" applyAlignment="1">
      <alignment vertical="center" wrapText="1"/>
    </xf>
    <xf numFmtId="0" fontId="29" fillId="0" borderId="3" xfId="2" applyBorder="1" applyAlignment="1">
      <alignment horizontal="center" vertical="center"/>
    </xf>
    <xf numFmtId="0" fontId="29" fillId="0" borderId="8" xfId="2" applyBorder="1" applyAlignment="1">
      <alignment horizontal="center" vertical="center" wrapText="1"/>
    </xf>
    <xf numFmtId="0" fontId="29" fillId="0" borderId="0" xfId="2" applyAlignment="1">
      <alignment horizontal="center" vertical="center" wrapText="1"/>
    </xf>
    <xf numFmtId="0" fontId="29" fillId="0" borderId="13" xfId="2" applyBorder="1" applyAlignment="1">
      <alignment horizontal="center" vertical="center" wrapText="1"/>
    </xf>
    <xf numFmtId="177" fontId="30" fillId="0" borderId="24" xfId="3" applyNumberFormat="1" applyFont="1" applyFill="1" applyBorder="1" applyAlignment="1">
      <alignment horizontal="center" vertical="center"/>
    </xf>
    <xf numFmtId="0" fontId="29" fillId="0" borderId="25" xfId="2" applyBorder="1" applyAlignment="1">
      <alignment horizontal="center" vertical="center"/>
    </xf>
    <xf numFmtId="0" fontId="29" fillId="0" borderId="26" xfId="2" applyBorder="1" applyAlignment="1">
      <alignment horizontal="center" vertical="center"/>
    </xf>
    <xf numFmtId="0" fontId="29" fillId="0" borderId="25" xfId="2" applyBorder="1" applyAlignment="1">
      <alignment horizontal="center" vertical="center" wrapText="1"/>
    </xf>
    <xf numFmtId="0" fontId="29" fillId="0" borderId="26" xfId="2" applyBorder="1" applyAlignment="1">
      <alignment horizontal="center" vertical="center" wrapText="1"/>
    </xf>
    <xf numFmtId="179" fontId="30" fillId="0" borderId="24" xfId="3" applyNumberFormat="1" applyFont="1" applyFill="1" applyBorder="1" applyAlignment="1">
      <alignment horizontal="center" vertical="center"/>
    </xf>
    <xf numFmtId="0" fontId="29" fillId="0" borderId="4" xfId="2" applyBorder="1" applyAlignment="1">
      <alignment horizontal="center" vertical="center"/>
    </xf>
    <xf numFmtId="0" fontId="29" fillId="0" borderId="7" xfId="2" applyBorder="1" applyAlignment="1">
      <alignment horizontal="center" vertical="center" wrapText="1"/>
    </xf>
    <xf numFmtId="0" fontId="29" fillId="0" borderId="10" xfId="2" applyBorder="1" applyAlignment="1">
      <alignment horizontal="center" vertical="center" wrapText="1"/>
    </xf>
    <xf numFmtId="0" fontId="29" fillId="0" borderId="14" xfId="2" applyBorder="1" applyAlignment="1">
      <alignment horizontal="center" vertical="center" wrapText="1"/>
    </xf>
    <xf numFmtId="177" fontId="30" fillId="0" borderId="8" xfId="3" applyNumberFormat="1" applyFont="1" applyFill="1" applyBorder="1" applyAlignment="1">
      <alignment vertical="center" wrapText="1"/>
    </xf>
    <xf numFmtId="0" fontId="29" fillId="0" borderId="1" xfId="2" applyBorder="1" applyAlignment="1">
      <alignment vertical="center" wrapText="1"/>
    </xf>
    <xf numFmtId="177" fontId="30" fillId="0" borderId="7" xfId="3" applyNumberFormat="1" applyFont="1" applyFill="1" applyBorder="1" applyAlignment="1">
      <alignment horizontal="center" vertical="center"/>
    </xf>
    <xf numFmtId="0" fontId="30" fillId="0" borderId="6" xfId="2" applyFont="1" applyBorder="1" applyAlignment="1">
      <alignment horizontal="left" vertical="center" wrapText="1"/>
    </xf>
    <xf numFmtId="0" fontId="29" fillId="0" borderId="9" xfId="2" applyBorder="1" applyAlignment="1">
      <alignment horizontal="left" vertical="center" wrapText="1"/>
    </xf>
    <xf numFmtId="0" fontId="29" fillId="0" borderId="12" xfId="2" applyBorder="1" applyAlignment="1">
      <alignment horizontal="left" vertical="center" wrapText="1"/>
    </xf>
    <xf numFmtId="0" fontId="30" fillId="0" borderId="8" xfId="2" applyFont="1" applyBorder="1" applyAlignment="1">
      <alignment horizontal="left" vertical="center" wrapText="1"/>
    </xf>
    <xf numFmtId="0" fontId="30" fillId="0" borderId="1" xfId="2" applyFont="1" applyBorder="1" applyAlignment="1">
      <alignment horizontal="left" vertical="center" wrapText="1"/>
    </xf>
    <xf numFmtId="0" fontId="29" fillId="0" borderId="1" xfId="2" applyBorder="1" applyAlignment="1">
      <alignment horizontal="left" vertical="center" wrapText="1"/>
    </xf>
    <xf numFmtId="0" fontId="29" fillId="0" borderId="9" xfId="2" applyBorder="1" applyAlignment="1">
      <alignment horizontal="center" vertical="center"/>
    </xf>
    <xf numFmtId="0" fontId="29" fillId="0" borderId="12" xfId="2" applyBorder="1" applyAlignment="1">
      <alignment horizontal="center" vertical="center"/>
    </xf>
    <xf numFmtId="0" fontId="30" fillId="0" borderId="1" xfId="2" applyFont="1" applyBorder="1" applyAlignment="1">
      <alignment horizontal="center" vertical="center" wrapText="1"/>
    </xf>
    <xf numFmtId="0" fontId="29" fillId="0" borderId="1" xfId="2" applyBorder="1" applyAlignment="1">
      <alignment horizontal="center" vertical="center" wrapText="1"/>
    </xf>
    <xf numFmtId="0" fontId="29" fillId="4" borderId="9" xfId="2" applyFill="1" applyBorder="1" applyAlignment="1">
      <alignment horizontal="center" vertical="center"/>
    </xf>
    <xf numFmtId="0" fontId="29" fillId="4" borderId="12" xfId="2" applyFill="1" applyBorder="1" applyAlignment="1">
      <alignment horizontal="center" vertical="center"/>
    </xf>
    <xf numFmtId="0" fontId="29" fillId="0" borderId="0" xfId="2" applyAlignment="1">
      <alignment horizontal="left" vertical="center" wrapText="1"/>
    </xf>
    <xf numFmtId="0" fontId="29" fillId="0" borderId="13" xfId="2" applyBorder="1" applyAlignment="1">
      <alignment horizontal="left" vertical="center" wrapText="1"/>
    </xf>
    <xf numFmtId="0" fontId="30" fillId="0" borderId="9" xfId="2" applyFont="1" applyBorder="1" applyAlignment="1">
      <alignment horizontal="left" vertical="center" wrapText="1"/>
    </xf>
    <xf numFmtId="0" fontId="30" fillId="0" borderId="12" xfId="2" applyFont="1" applyBorder="1" applyAlignment="1">
      <alignment horizontal="left" vertical="center" wrapText="1"/>
    </xf>
    <xf numFmtId="0" fontId="30" fillId="0" borderId="4" xfId="2" applyFont="1" applyBorder="1" applyAlignment="1">
      <alignment horizontal="center" vertical="center"/>
    </xf>
    <xf numFmtId="0" fontId="30" fillId="0" borderId="4" xfId="2" applyFont="1" applyBorder="1" applyAlignment="1">
      <alignment vertical="center" wrapText="1"/>
    </xf>
    <xf numFmtId="0" fontId="30" fillId="0" borderId="7" xfId="2" applyFont="1" applyBorder="1" applyAlignment="1">
      <alignment horizontal="left" vertical="center" wrapText="1"/>
    </xf>
    <xf numFmtId="0" fontId="30" fillId="0" borderId="10" xfId="2" applyFont="1" applyBorder="1" applyAlignment="1">
      <alignment horizontal="left" vertical="center" wrapText="1"/>
    </xf>
    <xf numFmtId="0" fontId="30" fillId="0" borderId="14" xfId="2" applyFont="1" applyBorder="1" applyAlignment="1">
      <alignment horizontal="left" vertical="center" wrapText="1"/>
    </xf>
    <xf numFmtId="177" fontId="30" fillId="0" borderId="10" xfId="3" applyNumberFormat="1" applyFont="1" applyFill="1" applyBorder="1" applyAlignment="1">
      <alignment horizontal="center" vertical="center"/>
    </xf>
    <xf numFmtId="177" fontId="30" fillId="0" borderId="14" xfId="3" applyNumberFormat="1" applyFont="1" applyFill="1" applyBorder="1" applyAlignment="1">
      <alignment horizontal="center" vertical="center"/>
    </xf>
    <xf numFmtId="179" fontId="30" fillId="4" borderId="7" xfId="3" applyNumberFormat="1" applyFont="1" applyFill="1" applyBorder="1" applyAlignment="1">
      <alignment horizontal="center" vertical="center"/>
    </xf>
    <xf numFmtId="179" fontId="30" fillId="4" borderId="10" xfId="3" applyNumberFormat="1" applyFont="1" applyFill="1" applyBorder="1" applyAlignment="1">
      <alignment horizontal="center" vertical="center"/>
    </xf>
    <xf numFmtId="179" fontId="30" fillId="4" borderId="14" xfId="3" applyNumberFormat="1" applyFont="1" applyFill="1" applyBorder="1" applyAlignment="1">
      <alignment horizontal="center" vertical="center"/>
    </xf>
    <xf numFmtId="0" fontId="30" fillId="0" borderId="0" xfId="2" applyFont="1" applyAlignment="1">
      <alignment horizontal="left" vertical="center" wrapText="1"/>
    </xf>
    <xf numFmtId="0" fontId="30" fillId="0" borderId="13" xfId="2" applyFont="1" applyBorder="1" applyAlignment="1">
      <alignment horizontal="left" vertical="center" wrapText="1"/>
    </xf>
    <xf numFmtId="177" fontId="30" fillId="0" borderId="25" xfId="3" applyNumberFormat="1" applyFont="1" applyFill="1" applyBorder="1" applyAlignment="1">
      <alignment horizontal="center" vertical="center"/>
    </xf>
    <xf numFmtId="177" fontId="30" fillId="0" borderId="26" xfId="3" applyNumberFormat="1" applyFont="1" applyFill="1" applyBorder="1" applyAlignment="1">
      <alignment horizontal="center" vertical="center"/>
    </xf>
    <xf numFmtId="179" fontId="30" fillId="0" borderId="25" xfId="3" applyNumberFormat="1" applyFont="1" applyFill="1" applyBorder="1" applyAlignment="1">
      <alignment horizontal="center" vertical="center"/>
    </xf>
    <xf numFmtId="179" fontId="30" fillId="0" borderId="26" xfId="3" applyNumberFormat="1" applyFont="1" applyFill="1" applyBorder="1" applyAlignment="1">
      <alignment horizontal="center" vertical="center"/>
    </xf>
    <xf numFmtId="177" fontId="30" fillId="0" borderId="8" xfId="3" applyNumberFormat="1" applyFont="1" applyFill="1" applyBorder="1" applyAlignment="1">
      <alignment horizontal="center" vertical="center"/>
    </xf>
    <xf numFmtId="177" fontId="30" fillId="0" borderId="0" xfId="3" applyNumberFormat="1" applyFont="1" applyFill="1" applyBorder="1" applyAlignment="1">
      <alignment horizontal="center" vertical="center"/>
    </xf>
    <xf numFmtId="177" fontId="30" fillId="0" borderId="13" xfId="3" applyNumberFormat="1" applyFont="1" applyFill="1" applyBorder="1" applyAlignment="1">
      <alignment horizontal="center" vertical="center"/>
    </xf>
    <xf numFmtId="179" fontId="30" fillId="4" borderId="8" xfId="3" applyNumberFormat="1" applyFont="1" applyFill="1" applyBorder="1" applyAlignment="1">
      <alignment horizontal="center" vertical="center"/>
    </xf>
    <xf numFmtId="179" fontId="30" fillId="4" borderId="0" xfId="3" applyNumberFormat="1" applyFont="1" applyFill="1" applyBorder="1" applyAlignment="1">
      <alignment horizontal="center" vertical="center"/>
    </xf>
    <xf numFmtId="179" fontId="30" fillId="4" borderId="13" xfId="3" applyNumberFormat="1" applyFont="1" applyFill="1" applyBorder="1" applyAlignment="1">
      <alignment horizontal="center" vertical="center"/>
    </xf>
    <xf numFmtId="0" fontId="30" fillId="3" borderId="8" xfId="2" applyFont="1" applyFill="1" applyBorder="1">
      <alignment vertical="center"/>
    </xf>
    <xf numFmtId="177" fontId="30" fillId="0" borderId="1" xfId="3" applyNumberFormat="1" applyFont="1" applyFill="1" applyBorder="1" applyAlignment="1">
      <alignment horizontal="center" vertical="center"/>
    </xf>
    <xf numFmtId="179" fontId="30" fillId="4" borderId="1" xfId="3" applyNumberFormat="1" applyFont="1" applyFill="1" applyBorder="1" applyAlignment="1">
      <alignment horizontal="center" vertical="center"/>
    </xf>
    <xf numFmtId="0" fontId="30" fillId="0" borderId="7" xfId="2" applyFont="1" applyBorder="1" applyAlignment="1">
      <alignment horizontal="left" vertical="center" wrapText="1"/>
    </xf>
    <xf numFmtId="0" fontId="30" fillId="0" borderId="8" xfId="2" applyFont="1" applyBorder="1" applyAlignment="1">
      <alignment vertical="center" wrapText="1"/>
    </xf>
    <xf numFmtId="0" fontId="30" fillId="0" borderId="9" xfId="2" applyFont="1" applyBorder="1" applyAlignment="1">
      <alignment horizontal="center" vertical="center"/>
    </xf>
    <xf numFmtId="0" fontId="30" fillId="0" borderId="12" xfId="2" applyFont="1" applyBorder="1" applyAlignment="1">
      <alignment horizontal="center" vertical="center"/>
    </xf>
    <xf numFmtId="0" fontId="30" fillId="0" borderId="7" xfId="2" applyFont="1" applyBorder="1" applyAlignment="1">
      <alignment vertical="center" wrapText="1"/>
    </xf>
    <xf numFmtId="0" fontId="30" fillId="0" borderId="1" xfId="2" applyFont="1" applyBorder="1" applyAlignment="1">
      <alignment horizontal="center" vertical="center"/>
    </xf>
    <xf numFmtId="0" fontId="30" fillId="0" borderId="1" xfId="2" applyFont="1" applyBorder="1" applyAlignment="1">
      <alignment vertical="center" wrapText="1"/>
    </xf>
    <xf numFmtId="0" fontId="30" fillId="0" borderId="6" xfId="2" applyFont="1" applyBorder="1" applyAlignment="1">
      <alignment vertical="center" wrapText="1"/>
    </xf>
    <xf numFmtId="0" fontId="30" fillId="0" borderId="9" xfId="2" applyFont="1" applyBorder="1" applyAlignment="1">
      <alignment vertical="center" wrapText="1"/>
    </xf>
    <xf numFmtId="0" fontId="30" fillId="0" borderId="12" xfId="2" applyFont="1" applyBorder="1" applyAlignment="1">
      <alignment vertical="center" wrapText="1"/>
    </xf>
    <xf numFmtId="0" fontId="30" fillId="0" borderId="8" xfId="2" applyFont="1" applyBorder="1" applyAlignment="1">
      <alignment vertical="center" wrapText="1"/>
    </xf>
    <xf numFmtId="0" fontId="30" fillId="0" borderId="2" xfId="2" applyFont="1" applyBorder="1" applyAlignment="1">
      <alignment horizontal="center" vertical="center"/>
    </xf>
    <xf numFmtId="0" fontId="36" fillId="0" borderId="6" xfId="2" applyFont="1" applyBorder="1" applyAlignment="1">
      <alignment horizontal="center" vertical="center" wrapText="1"/>
    </xf>
    <xf numFmtId="0" fontId="36" fillId="0" borderId="9" xfId="2" applyFont="1" applyBorder="1" applyAlignment="1">
      <alignment horizontal="center" vertical="center" wrapText="1"/>
    </xf>
    <xf numFmtId="0" fontId="36" fillId="0" borderId="12" xfId="2" applyFont="1" applyBorder="1" applyAlignment="1">
      <alignment horizontal="center" vertical="center" wrapText="1"/>
    </xf>
    <xf numFmtId="0" fontId="30" fillId="0" borderId="2" xfId="2" applyFont="1" applyBorder="1" applyAlignment="1">
      <alignment horizontal="center" vertical="center" wrapText="1"/>
    </xf>
    <xf numFmtId="0" fontId="30" fillId="0" borderId="4" xfId="2" applyFont="1" applyBorder="1" applyAlignment="1">
      <alignment horizontal="center" vertical="center" wrapText="1"/>
    </xf>
    <xf numFmtId="0" fontId="36" fillId="0" borderId="8" xfId="2" applyFont="1" applyBorder="1" applyAlignment="1">
      <alignment horizontal="left" vertical="center" wrapText="1"/>
    </xf>
    <xf numFmtId="177" fontId="36" fillId="0" borderId="6" xfId="3" applyNumberFormat="1" applyFont="1" applyFill="1" applyBorder="1" applyAlignment="1">
      <alignment horizontal="center" vertical="center"/>
    </xf>
    <xf numFmtId="177" fontId="36" fillId="0" borderId="9" xfId="3" applyNumberFormat="1" applyFont="1" applyFill="1" applyBorder="1" applyAlignment="1">
      <alignment horizontal="center" vertical="center"/>
    </xf>
    <xf numFmtId="177" fontId="36" fillId="0" borderId="12" xfId="3" applyNumberFormat="1" applyFont="1" applyFill="1" applyBorder="1" applyAlignment="1">
      <alignment horizontal="center" vertical="center"/>
    </xf>
    <xf numFmtId="0" fontId="36" fillId="0" borderId="3" xfId="2" applyFont="1" applyBorder="1" applyAlignment="1">
      <alignment vertical="center" wrapText="1"/>
    </xf>
    <xf numFmtId="0" fontId="36" fillId="0" borderId="3" xfId="2" applyFont="1" applyBorder="1" applyAlignment="1">
      <alignment horizontal="left" vertical="center" wrapText="1"/>
    </xf>
    <xf numFmtId="0" fontId="30" fillId="0" borderId="0" xfId="2" applyFont="1" applyAlignment="1">
      <alignment vertical="center" wrapText="1"/>
    </xf>
    <xf numFmtId="0" fontId="30" fillId="0" borderId="13" xfId="2" applyFont="1" applyBorder="1" applyAlignment="1">
      <alignment vertical="center" wrapText="1"/>
    </xf>
    <xf numFmtId="177" fontId="36" fillId="0" borderId="8" xfId="3" applyNumberFormat="1" applyFont="1" applyFill="1" applyBorder="1" applyAlignment="1">
      <alignment horizontal="center" vertical="center"/>
    </xf>
    <xf numFmtId="177" fontId="36" fillId="0" borderId="0" xfId="3" applyNumberFormat="1" applyFont="1" applyFill="1" applyBorder="1" applyAlignment="1">
      <alignment horizontal="center" vertical="center"/>
    </xf>
    <xf numFmtId="177" fontId="36" fillId="0" borderId="13" xfId="3" applyNumberFormat="1" applyFont="1" applyFill="1" applyBorder="1" applyAlignment="1">
      <alignment horizontal="center" vertical="center"/>
    </xf>
    <xf numFmtId="177" fontId="36" fillId="0" borderId="7" xfId="3" applyNumberFormat="1" applyFont="1" applyFill="1" applyBorder="1" applyAlignment="1">
      <alignment horizontal="center" vertical="center"/>
    </xf>
    <xf numFmtId="177" fontId="36" fillId="0" borderId="10" xfId="3" applyNumberFormat="1" applyFont="1" applyFill="1" applyBorder="1" applyAlignment="1">
      <alignment horizontal="center" vertical="center"/>
    </xf>
    <xf numFmtId="177" fontId="36" fillId="0" borderId="14" xfId="3" applyNumberFormat="1" applyFont="1" applyFill="1" applyBorder="1" applyAlignment="1">
      <alignment horizontal="center" vertical="center"/>
    </xf>
    <xf numFmtId="0" fontId="30" fillId="0" borderId="9" xfId="2" applyFont="1" applyBorder="1">
      <alignment vertical="center"/>
    </xf>
    <xf numFmtId="0" fontId="30" fillId="0" borderId="12" xfId="2" applyFont="1" applyBorder="1">
      <alignment vertical="center"/>
    </xf>
    <xf numFmtId="0" fontId="30" fillId="0" borderId="3" xfId="2" applyFont="1" applyBorder="1" applyAlignment="1">
      <alignment vertical="center" wrapText="1"/>
    </xf>
    <xf numFmtId="0" fontId="30" fillId="0" borderId="10" xfId="2" applyFont="1" applyBorder="1" applyAlignment="1">
      <alignment vertical="center" wrapText="1"/>
    </xf>
    <xf numFmtId="0" fontId="30" fillId="0" borderId="14" xfId="2" applyFont="1" applyBorder="1" applyAlignment="1">
      <alignment vertical="center" wrapText="1"/>
    </xf>
    <xf numFmtId="0" fontId="30" fillId="0" borderId="4" xfId="2" applyFont="1" applyBorder="1" applyAlignment="1">
      <alignment vertical="center" wrapText="1"/>
    </xf>
    <xf numFmtId="177" fontId="30" fillId="0" borderId="11" xfId="3" applyNumberFormat="1" applyFont="1" applyFill="1" applyBorder="1" applyAlignment="1">
      <alignment horizontal="center" vertical="center"/>
    </xf>
    <xf numFmtId="0" fontId="30" fillId="0" borderId="27" xfId="2" applyFont="1" applyBorder="1" applyAlignment="1">
      <alignment horizontal="center" vertical="center"/>
    </xf>
    <xf numFmtId="0" fontId="30" fillId="0" borderId="5" xfId="2" applyFont="1" applyBorder="1" applyAlignment="1">
      <alignment horizontal="center" vertical="center"/>
    </xf>
    <xf numFmtId="0" fontId="30" fillId="0" borderId="11" xfId="2" applyFont="1" applyBorder="1" applyAlignment="1">
      <alignment horizontal="center" vertical="center" wrapText="1"/>
    </xf>
    <xf numFmtId="0" fontId="30" fillId="0" borderId="27" xfId="2" applyFont="1" applyBorder="1" applyAlignment="1">
      <alignment horizontal="center" vertical="center" wrapText="1"/>
    </xf>
    <xf numFmtId="0" fontId="30" fillId="0" borderId="5" xfId="2" applyFont="1" applyBorder="1" applyAlignment="1">
      <alignment horizontal="center" vertical="center" wrapText="1"/>
    </xf>
    <xf numFmtId="0" fontId="30" fillId="3" borderId="10" xfId="2" applyFont="1" applyFill="1" applyBorder="1">
      <alignment vertical="center"/>
    </xf>
    <xf numFmtId="178" fontId="30" fillId="0" borderId="0" xfId="2" applyNumberFormat="1" applyFont="1">
      <alignment vertical="center"/>
    </xf>
    <xf numFmtId="179" fontId="30" fillId="0" borderId="6" xfId="3" applyNumberFormat="1" applyFont="1" applyFill="1" applyBorder="1" applyAlignment="1">
      <alignment horizontal="right" vertical="center"/>
    </xf>
    <xf numFmtId="179" fontId="30" fillId="0" borderId="9" xfId="3" applyNumberFormat="1" applyFont="1" applyFill="1" applyBorder="1" applyAlignment="1">
      <alignment horizontal="right" vertical="center"/>
    </xf>
    <xf numFmtId="179" fontId="30" fillId="0" borderId="12" xfId="3" applyNumberFormat="1" applyFont="1" applyFill="1" applyBorder="1" applyAlignment="1">
      <alignment horizontal="right" vertical="center"/>
    </xf>
    <xf numFmtId="179" fontId="30" fillId="0" borderId="7" xfId="3" applyNumberFormat="1" applyFont="1" applyFill="1" applyBorder="1" applyAlignment="1">
      <alignment horizontal="right" vertical="center"/>
    </xf>
    <xf numFmtId="179" fontId="30" fillId="0" borderId="10" xfId="3" applyNumberFormat="1" applyFont="1" applyFill="1" applyBorder="1" applyAlignment="1">
      <alignment horizontal="right" vertical="center"/>
    </xf>
    <xf numFmtId="179" fontId="30" fillId="0" borderId="14" xfId="3" applyNumberFormat="1" applyFont="1" applyFill="1" applyBorder="1" applyAlignment="1">
      <alignment horizontal="right" vertical="center"/>
    </xf>
    <xf numFmtId="38" fontId="30" fillId="0" borderId="6" xfId="3" applyFont="1" applyFill="1" applyBorder="1" applyAlignment="1">
      <alignment vertical="center"/>
    </xf>
    <xf numFmtId="38" fontId="30" fillId="0" borderId="9" xfId="3" applyFont="1" applyFill="1" applyBorder="1" applyAlignment="1">
      <alignment vertical="center"/>
    </xf>
    <xf numFmtId="38" fontId="30" fillId="0" borderId="12" xfId="3" applyFont="1" applyFill="1" applyBorder="1" applyAlignment="1">
      <alignment vertical="center"/>
    </xf>
    <xf numFmtId="0" fontId="30" fillId="0" borderId="28" xfId="2" applyFont="1" applyBorder="1" applyAlignment="1">
      <alignment horizontal="center" vertical="center" wrapText="1"/>
    </xf>
    <xf numFmtId="0" fontId="30" fillId="0" borderId="29" xfId="2" applyFont="1" applyBorder="1" applyAlignment="1">
      <alignment horizontal="center" vertical="center" wrapText="1"/>
    </xf>
    <xf numFmtId="0" fontId="30" fillId="0" borderId="30" xfId="2" applyFont="1" applyBorder="1" applyAlignment="1">
      <alignment horizontal="center" vertical="center" wrapText="1"/>
    </xf>
    <xf numFmtId="180" fontId="30" fillId="0" borderId="28" xfId="3" applyNumberFormat="1" applyFont="1" applyFill="1" applyBorder="1" applyAlignment="1">
      <alignment vertical="center"/>
    </xf>
    <xf numFmtId="180" fontId="30" fillId="0" borderId="29" xfId="3" applyNumberFormat="1" applyFont="1" applyFill="1" applyBorder="1" applyAlignment="1">
      <alignment vertical="center"/>
    </xf>
    <xf numFmtId="180" fontId="30" fillId="0" borderId="30" xfId="3" applyNumberFormat="1" applyFont="1" applyFill="1" applyBorder="1" applyAlignment="1">
      <alignment vertical="center"/>
    </xf>
    <xf numFmtId="38" fontId="30" fillId="0" borderId="7" xfId="3" applyFont="1" applyFill="1" applyBorder="1" applyAlignment="1">
      <alignment vertical="center"/>
    </xf>
    <xf numFmtId="38" fontId="30" fillId="0" borderId="10" xfId="3" applyFont="1" applyFill="1" applyBorder="1" applyAlignment="1">
      <alignment vertical="center"/>
    </xf>
    <xf numFmtId="38" fontId="30" fillId="0" borderId="14" xfId="3" applyFont="1" applyFill="1" applyBorder="1" applyAlignment="1">
      <alignment vertical="center"/>
    </xf>
    <xf numFmtId="0" fontId="30" fillId="0" borderId="31" xfId="2" applyFont="1" applyBorder="1" applyAlignment="1">
      <alignment horizontal="center" vertical="center" wrapText="1"/>
    </xf>
    <xf numFmtId="0" fontId="30" fillId="0" borderId="32" xfId="2" applyFont="1" applyBorder="1" applyAlignment="1">
      <alignment horizontal="center" vertical="center" wrapText="1"/>
    </xf>
    <xf numFmtId="0" fontId="30" fillId="0" borderId="33" xfId="2" applyFont="1" applyBorder="1" applyAlignment="1">
      <alignment horizontal="center" vertical="center" wrapText="1"/>
    </xf>
    <xf numFmtId="180" fontId="30" fillId="0" borderId="31" xfId="3" applyNumberFormat="1" applyFont="1" applyFill="1" applyBorder="1" applyAlignment="1">
      <alignment vertical="center"/>
    </xf>
    <xf numFmtId="180" fontId="30" fillId="0" borderId="32" xfId="3" applyNumberFormat="1" applyFont="1" applyFill="1" applyBorder="1" applyAlignment="1">
      <alignment vertical="center"/>
    </xf>
    <xf numFmtId="180" fontId="30" fillId="0" borderId="33" xfId="3" applyNumberFormat="1" applyFont="1" applyFill="1" applyBorder="1" applyAlignment="1">
      <alignment vertical="center"/>
    </xf>
    <xf numFmtId="0" fontId="9" fillId="0" borderId="0" xfId="2" applyFont="1">
      <alignment vertical="center"/>
    </xf>
    <xf numFmtId="0" fontId="33" fillId="0" borderId="0" xfId="2" applyFont="1">
      <alignment vertical="center"/>
    </xf>
    <xf numFmtId="0" fontId="37" fillId="0" borderId="0" xfId="2" applyFont="1">
      <alignment vertical="center"/>
    </xf>
    <xf numFmtId="0" fontId="9" fillId="0" borderId="0" xfId="2" applyFont="1" applyAlignment="1">
      <alignment horizontal="right" vertical="center"/>
    </xf>
    <xf numFmtId="0" fontId="30" fillId="0" borderId="6" xfId="2" applyFont="1" applyBorder="1" applyAlignment="1">
      <alignment horizontal="center" vertical="center"/>
    </xf>
    <xf numFmtId="0" fontId="30" fillId="0" borderId="8" xfId="2" applyFont="1" applyBorder="1" applyAlignment="1">
      <alignment horizontal="center" vertical="center"/>
    </xf>
    <xf numFmtId="0" fontId="30" fillId="0" borderId="0" xfId="2" applyFont="1" applyAlignment="1">
      <alignment horizontal="center" vertical="center"/>
    </xf>
    <xf numFmtId="0" fontId="30" fillId="0" borderId="13" xfId="2" applyFont="1" applyBorder="1" applyAlignment="1">
      <alignment horizontal="center" vertical="center"/>
    </xf>
    <xf numFmtId="0" fontId="30" fillId="0" borderId="7" xfId="2" applyFont="1" applyBorder="1" applyAlignment="1">
      <alignment horizontal="center" vertical="center"/>
    </xf>
    <xf numFmtId="0" fontId="30" fillId="0" borderId="10" xfId="2" applyFont="1" applyBorder="1" applyAlignment="1">
      <alignment horizontal="center" vertical="center"/>
    </xf>
    <xf numFmtId="0" fontId="30" fillId="0" borderId="14" xfId="2" applyFont="1" applyBorder="1" applyAlignment="1">
      <alignment horizontal="center" vertical="center"/>
    </xf>
    <xf numFmtId="177" fontId="30" fillId="0" borderId="6" xfId="3" applyNumberFormat="1" applyFont="1" applyFill="1" applyBorder="1" applyAlignment="1">
      <alignment horizontal="left" vertical="center" wrapText="1"/>
    </xf>
    <xf numFmtId="177" fontId="30" fillId="0" borderId="9" xfId="3" applyNumberFormat="1" applyFont="1" applyFill="1" applyBorder="1" applyAlignment="1">
      <alignment horizontal="left" vertical="center" wrapText="1"/>
    </xf>
    <xf numFmtId="177" fontId="30" fillId="0" borderId="12" xfId="3" applyNumberFormat="1" applyFont="1" applyFill="1" applyBorder="1" applyAlignment="1">
      <alignment horizontal="left" vertical="center" wrapText="1"/>
    </xf>
    <xf numFmtId="179" fontId="30" fillId="0" borderId="34" xfId="3" applyNumberFormat="1" applyFont="1" applyFill="1" applyBorder="1" applyAlignment="1">
      <alignment horizontal="center" vertical="center"/>
    </xf>
    <xf numFmtId="179" fontId="30" fillId="0" borderId="35" xfId="3" applyNumberFormat="1" applyFont="1" applyFill="1" applyBorder="1" applyAlignment="1">
      <alignment horizontal="center" vertical="center"/>
    </xf>
    <xf numFmtId="179" fontId="30" fillId="0" borderId="36" xfId="3" applyNumberFormat="1" applyFont="1" applyFill="1" applyBorder="1" applyAlignment="1">
      <alignment horizontal="center" vertical="center"/>
    </xf>
    <xf numFmtId="177" fontId="30" fillId="0" borderId="8" xfId="3" applyNumberFormat="1" applyFont="1" applyFill="1" applyBorder="1" applyAlignment="1">
      <alignment horizontal="left" vertical="center" wrapText="1"/>
    </xf>
    <xf numFmtId="177" fontId="30" fillId="0" borderId="0" xfId="3" applyNumberFormat="1" applyFont="1" applyFill="1" applyBorder="1" applyAlignment="1">
      <alignment horizontal="left" vertical="center" wrapText="1"/>
    </xf>
    <xf numFmtId="177" fontId="30" fillId="0" borderId="13" xfId="3" applyNumberFormat="1" applyFont="1" applyFill="1" applyBorder="1" applyAlignment="1">
      <alignment horizontal="left" vertical="center" wrapText="1"/>
    </xf>
    <xf numFmtId="179" fontId="30" fillId="0" borderId="37" xfId="3" applyNumberFormat="1" applyFont="1" applyFill="1" applyBorder="1" applyAlignment="1">
      <alignment horizontal="center" vertical="center"/>
    </xf>
    <xf numFmtId="179" fontId="30" fillId="0" borderId="38" xfId="3" applyNumberFormat="1" applyFont="1" applyFill="1" applyBorder="1" applyAlignment="1">
      <alignment horizontal="center" vertical="center"/>
    </xf>
    <xf numFmtId="179" fontId="30" fillId="0" borderId="39" xfId="3" applyNumberFormat="1" applyFont="1" applyFill="1" applyBorder="1" applyAlignment="1">
      <alignment horizontal="center" vertical="center"/>
    </xf>
    <xf numFmtId="181" fontId="30" fillId="0" borderId="6" xfId="3" applyNumberFormat="1" applyFont="1" applyFill="1" applyBorder="1" applyAlignment="1">
      <alignment horizontal="center" vertical="center" wrapText="1"/>
    </xf>
    <xf numFmtId="181" fontId="30" fillId="0" borderId="9" xfId="3" applyNumberFormat="1" applyFont="1" applyFill="1" applyBorder="1" applyAlignment="1">
      <alignment horizontal="center" vertical="center" wrapText="1"/>
    </xf>
    <xf numFmtId="177" fontId="30" fillId="0" borderId="12" xfId="3" applyNumberFormat="1" applyFont="1" applyFill="1" applyBorder="1" applyAlignment="1">
      <alignment horizontal="center" vertical="center" wrapText="1"/>
    </xf>
    <xf numFmtId="9" fontId="30" fillId="0" borderId="6" xfId="4" applyFont="1" applyFill="1" applyBorder="1" applyAlignment="1">
      <alignment horizontal="center" vertical="center" wrapText="1"/>
    </xf>
    <xf numFmtId="9" fontId="30" fillId="0" borderId="9" xfId="4" applyFont="1" applyFill="1" applyBorder="1" applyAlignment="1">
      <alignment horizontal="center" vertical="center" wrapText="1"/>
    </xf>
    <xf numFmtId="9" fontId="30" fillId="0" borderId="12" xfId="4" applyFont="1" applyFill="1" applyBorder="1" applyAlignment="1">
      <alignment horizontal="center" vertical="center" wrapText="1"/>
    </xf>
    <xf numFmtId="181" fontId="30" fillId="0" borderId="7" xfId="3" applyNumberFormat="1" applyFont="1" applyFill="1" applyBorder="1" applyAlignment="1">
      <alignment horizontal="center" vertical="center" wrapText="1"/>
    </xf>
    <xf numFmtId="181" fontId="30" fillId="0" borderId="10" xfId="3" applyNumberFormat="1" applyFont="1" applyFill="1" applyBorder="1" applyAlignment="1">
      <alignment horizontal="center" vertical="center" wrapText="1"/>
    </xf>
    <xf numFmtId="177" fontId="30" fillId="0" borderId="14" xfId="3" applyNumberFormat="1" applyFont="1" applyFill="1" applyBorder="1" applyAlignment="1">
      <alignment horizontal="center" vertical="center" wrapText="1"/>
    </xf>
    <xf numFmtId="9" fontId="30" fillId="0" borderId="8" xfId="4" applyFont="1" applyFill="1" applyBorder="1" applyAlignment="1">
      <alignment horizontal="center" vertical="center" wrapText="1"/>
    </xf>
    <xf numFmtId="9" fontId="30" fillId="0" borderId="0" xfId="4" applyFont="1" applyFill="1" applyBorder="1" applyAlignment="1">
      <alignment horizontal="center" vertical="center" wrapText="1"/>
    </xf>
    <xf numFmtId="9" fontId="30" fillId="0" borderId="13" xfId="4" applyFont="1" applyFill="1" applyBorder="1" applyAlignment="1">
      <alignment horizontal="center" vertical="center" wrapText="1"/>
    </xf>
    <xf numFmtId="9" fontId="30" fillId="0" borderId="7" xfId="4" applyFont="1" applyFill="1" applyBorder="1" applyAlignment="1">
      <alignment horizontal="center" vertical="center" wrapText="1"/>
    </xf>
    <xf numFmtId="9" fontId="30" fillId="0" borderId="10" xfId="4" applyFont="1" applyFill="1" applyBorder="1" applyAlignment="1">
      <alignment horizontal="center" vertical="center" wrapText="1"/>
    </xf>
    <xf numFmtId="9" fontId="30" fillId="0" borderId="14" xfId="4" applyFont="1" applyFill="1" applyBorder="1" applyAlignment="1">
      <alignment horizontal="center" vertical="center" wrapText="1"/>
    </xf>
    <xf numFmtId="179" fontId="30" fillId="0" borderId="18" xfId="3" applyNumberFormat="1" applyFont="1" applyFill="1" applyBorder="1" applyAlignment="1">
      <alignment horizontal="center" vertical="center"/>
    </xf>
    <xf numFmtId="179" fontId="30" fillId="0" borderId="19" xfId="3" applyNumberFormat="1" applyFont="1" applyFill="1" applyBorder="1" applyAlignment="1">
      <alignment horizontal="center" vertical="center"/>
    </xf>
    <xf numFmtId="179" fontId="30" fillId="0" borderId="20" xfId="3" applyNumberFormat="1" applyFont="1" applyFill="1" applyBorder="1" applyAlignment="1">
      <alignment horizontal="center" vertical="center"/>
    </xf>
    <xf numFmtId="177" fontId="30" fillId="0" borderId="3" xfId="3" applyNumberFormat="1" applyFont="1" applyFill="1" applyBorder="1" applyAlignment="1">
      <alignment horizontal="center" vertical="center" wrapText="1"/>
    </xf>
    <xf numFmtId="177" fontId="30" fillId="0" borderId="7" xfId="3" applyNumberFormat="1" applyFont="1" applyFill="1" applyBorder="1" applyAlignment="1">
      <alignment horizontal="left" vertical="center" wrapText="1"/>
    </xf>
    <xf numFmtId="177" fontId="30" fillId="0" borderId="10" xfId="3" applyNumberFormat="1" applyFont="1" applyFill="1" applyBorder="1" applyAlignment="1">
      <alignment horizontal="left" vertical="center" wrapText="1"/>
    </xf>
    <xf numFmtId="177" fontId="30" fillId="0" borderId="14" xfId="3" applyNumberFormat="1" applyFont="1" applyFill="1" applyBorder="1" applyAlignment="1">
      <alignment horizontal="left" vertical="center" wrapText="1"/>
    </xf>
    <xf numFmtId="177" fontId="30" fillId="0" borderId="4" xfId="3" applyNumberFormat="1" applyFont="1" applyFill="1" applyBorder="1" applyAlignment="1">
      <alignment horizontal="center" vertical="center" wrapText="1"/>
    </xf>
    <xf numFmtId="0" fontId="30" fillId="0" borderId="3" xfId="2" applyFont="1" applyBorder="1" applyAlignment="1">
      <alignment horizontal="center" vertical="center"/>
    </xf>
    <xf numFmtId="0" fontId="30" fillId="0" borderId="0" xfId="2" applyFont="1" applyAlignment="1">
      <alignment vertical="center" wrapText="1"/>
    </xf>
    <xf numFmtId="0" fontId="30" fillId="0" borderId="13" xfId="2" applyFont="1" applyBorder="1" applyAlignment="1">
      <alignment vertical="center" wrapText="1"/>
    </xf>
    <xf numFmtId="177" fontId="30" fillId="0" borderId="0" xfId="3" applyNumberFormat="1" applyFont="1" applyFill="1" applyBorder="1" applyAlignment="1">
      <alignment vertical="center" wrapText="1"/>
    </xf>
    <xf numFmtId="177" fontId="30" fillId="0" borderId="11" xfId="3" applyNumberFormat="1" applyFont="1" applyFill="1" applyBorder="1" applyAlignment="1">
      <alignment horizontal="left" vertical="center" wrapText="1"/>
    </xf>
    <xf numFmtId="177" fontId="30" fillId="0" borderId="27" xfId="3" applyNumberFormat="1" applyFont="1" applyFill="1" applyBorder="1" applyAlignment="1">
      <alignment horizontal="left" vertical="center" wrapText="1"/>
    </xf>
    <xf numFmtId="177" fontId="30" fillId="0" borderId="5" xfId="3" applyNumberFormat="1" applyFont="1" applyFill="1" applyBorder="1" applyAlignment="1">
      <alignment horizontal="left" vertical="center" wrapText="1"/>
    </xf>
    <xf numFmtId="177" fontId="30" fillId="0" borderId="2" xfId="3" applyNumberFormat="1" applyFont="1" applyFill="1" applyBorder="1" applyAlignment="1">
      <alignment horizontal="center" vertical="center" wrapText="1"/>
    </xf>
    <xf numFmtId="181" fontId="30" fillId="0" borderId="8" xfId="3" applyNumberFormat="1" applyFont="1" applyFill="1" applyBorder="1" applyAlignment="1">
      <alignment horizontal="center" vertical="center" wrapText="1"/>
    </xf>
    <xf numFmtId="181" fontId="30" fillId="0" borderId="0" xfId="3" applyNumberFormat="1" applyFont="1" applyFill="1" applyBorder="1" applyAlignment="1">
      <alignment horizontal="center" vertical="center" wrapText="1"/>
    </xf>
    <xf numFmtId="177" fontId="30" fillId="0" borderId="13" xfId="3" applyNumberFormat="1" applyFont="1" applyFill="1" applyBorder="1" applyAlignment="1">
      <alignment horizontal="center" vertical="center" wrapText="1"/>
    </xf>
    <xf numFmtId="182" fontId="30" fillId="0" borderId="15" xfId="4" applyNumberFormat="1" applyFont="1" applyFill="1" applyBorder="1" applyAlignment="1">
      <alignment horizontal="center" vertical="center" wrapText="1"/>
    </xf>
    <xf numFmtId="182" fontId="30" fillId="0" borderId="16" xfId="4" applyNumberFormat="1" applyFont="1" applyFill="1" applyBorder="1" applyAlignment="1">
      <alignment horizontal="center" vertical="center" wrapText="1"/>
    </xf>
    <xf numFmtId="182" fontId="30" fillId="0" borderId="17" xfId="4" applyNumberFormat="1" applyFont="1" applyFill="1" applyBorder="1" applyAlignment="1">
      <alignment horizontal="center" vertical="center" wrapText="1"/>
    </xf>
    <xf numFmtId="182" fontId="30" fillId="0" borderId="21" xfId="4" applyNumberFormat="1" applyFont="1" applyFill="1" applyBorder="1" applyAlignment="1">
      <alignment horizontal="center" vertical="center" wrapText="1"/>
    </xf>
    <xf numFmtId="182" fontId="30" fillId="0" borderId="22" xfId="4" applyNumberFormat="1" applyFont="1" applyFill="1" applyBorder="1" applyAlignment="1">
      <alignment horizontal="center" vertical="center" wrapText="1"/>
    </xf>
    <xf numFmtId="182" fontId="30" fillId="0" borderId="23" xfId="4" applyNumberFormat="1" applyFont="1" applyFill="1" applyBorder="1" applyAlignment="1">
      <alignment horizontal="center" vertical="center" wrapText="1"/>
    </xf>
    <xf numFmtId="177" fontId="30" fillId="0" borderId="8" xfId="3" applyNumberFormat="1" applyFont="1" applyFill="1" applyBorder="1" applyAlignment="1">
      <alignment horizontal="center" vertical="center" wrapText="1"/>
    </xf>
    <xf numFmtId="177" fontId="30" fillId="0" borderId="3" xfId="3" applyNumberFormat="1" applyFont="1" applyFill="1" applyBorder="1" applyAlignment="1">
      <alignment vertical="center" wrapText="1"/>
    </xf>
    <xf numFmtId="177" fontId="30" fillId="0" borderId="7" xfId="3" applyNumberFormat="1" applyFont="1" applyFill="1" applyBorder="1" applyAlignment="1">
      <alignment horizontal="center" vertical="center" wrapText="1"/>
    </xf>
    <xf numFmtId="177" fontId="30" fillId="0" borderId="4" xfId="3" applyNumberFormat="1" applyFont="1" applyFill="1" applyBorder="1" applyAlignment="1">
      <alignment vertical="center" wrapText="1"/>
    </xf>
    <xf numFmtId="177" fontId="30" fillId="0" borderId="6" xfId="3" applyNumberFormat="1" applyFont="1" applyFill="1" applyBorder="1" applyAlignment="1">
      <alignment horizontal="center" vertical="center" wrapText="1"/>
    </xf>
    <xf numFmtId="177" fontId="30" fillId="0" borderId="9" xfId="3" applyNumberFormat="1" applyFont="1" applyFill="1" applyBorder="1" applyAlignment="1">
      <alignment horizontal="center" vertical="center" wrapText="1"/>
    </xf>
    <xf numFmtId="183" fontId="30" fillId="4" borderId="6" xfId="3" applyNumberFormat="1" applyFont="1" applyFill="1" applyBorder="1" applyAlignment="1">
      <alignment horizontal="center" vertical="center"/>
    </xf>
    <xf numFmtId="183" fontId="30" fillId="4" borderId="9" xfId="3" applyNumberFormat="1" applyFont="1" applyFill="1" applyBorder="1" applyAlignment="1">
      <alignment horizontal="center" vertical="center"/>
    </xf>
    <xf numFmtId="183" fontId="30" fillId="4" borderId="12" xfId="3" applyNumberFormat="1" applyFont="1" applyFill="1" applyBorder="1" applyAlignment="1">
      <alignment horizontal="center" vertical="center"/>
    </xf>
    <xf numFmtId="177" fontId="30" fillId="0" borderId="8" xfId="3" applyNumberFormat="1" applyFont="1" applyFill="1" applyBorder="1" applyAlignment="1">
      <alignment horizontal="center" vertical="center" wrapText="1"/>
    </xf>
    <xf numFmtId="177" fontId="30" fillId="0" borderId="0" xfId="3" applyNumberFormat="1" applyFont="1" applyFill="1" applyBorder="1" applyAlignment="1">
      <alignment horizontal="center" vertical="center" wrapText="1"/>
    </xf>
    <xf numFmtId="183" fontId="30" fillId="4" borderId="8" xfId="3" applyNumberFormat="1" applyFont="1" applyFill="1" applyBorder="1" applyAlignment="1">
      <alignment horizontal="center" vertical="center"/>
    </xf>
    <xf numFmtId="183" fontId="30" fillId="4" borderId="0" xfId="3" applyNumberFormat="1" applyFont="1" applyFill="1" applyBorder="1" applyAlignment="1">
      <alignment horizontal="center" vertical="center"/>
    </xf>
    <xf numFmtId="183" fontId="30" fillId="4" borderId="13" xfId="3" applyNumberFormat="1" applyFont="1" applyFill="1" applyBorder="1" applyAlignment="1">
      <alignment horizontal="center" vertical="center"/>
    </xf>
    <xf numFmtId="177" fontId="30" fillId="0" borderId="7" xfId="3" applyNumberFormat="1" applyFont="1" applyFill="1" applyBorder="1" applyAlignment="1">
      <alignment horizontal="center" vertical="center" wrapText="1"/>
    </xf>
    <xf numFmtId="177" fontId="30" fillId="0" borderId="10" xfId="3" applyNumberFormat="1" applyFont="1" applyFill="1" applyBorder="1" applyAlignment="1">
      <alignment horizontal="center" vertical="center" wrapText="1"/>
    </xf>
    <xf numFmtId="183" fontId="30" fillId="4" borderId="7" xfId="3" applyNumberFormat="1" applyFont="1" applyFill="1" applyBorder="1" applyAlignment="1">
      <alignment horizontal="center" vertical="center"/>
    </xf>
    <xf numFmtId="183" fontId="30" fillId="4" borderId="10" xfId="3" applyNumberFormat="1" applyFont="1" applyFill="1" applyBorder="1" applyAlignment="1">
      <alignment horizontal="center" vertical="center"/>
    </xf>
    <xf numFmtId="183" fontId="30" fillId="4" borderId="14" xfId="3" applyNumberFormat="1" applyFont="1" applyFill="1" applyBorder="1" applyAlignment="1">
      <alignment horizontal="center" vertical="center"/>
    </xf>
    <xf numFmtId="183" fontId="30" fillId="0" borderId="6" xfId="3" applyNumberFormat="1" applyFont="1" applyFill="1" applyBorder="1" applyAlignment="1">
      <alignment horizontal="center" vertical="center"/>
    </xf>
    <xf numFmtId="183" fontId="30" fillId="0" borderId="9" xfId="3" applyNumberFormat="1" applyFont="1" applyFill="1" applyBorder="1" applyAlignment="1">
      <alignment horizontal="center" vertical="center"/>
    </xf>
    <xf numFmtId="183" fontId="30" fillId="0" borderId="12" xfId="3" applyNumberFormat="1" applyFont="1" applyFill="1" applyBorder="1" applyAlignment="1">
      <alignment horizontal="center" vertical="center"/>
    </xf>
    <xf numFmtId="183" fontId="30" fillId="0" borderId="7" xfId="3" applyNumberFormat="1" applyFont="1" applyFill="1" applyBorder="1" applyAlignment="1">
      <alignment horizontal="center" vertical="center"/>
    </xf>
    <xf numFmtId="183" fontId="30" fillId="0" borderId="10" xfId="3" applyNumberFormat="1" applyFont="1" applyFill="1" applyBorder="1" applyAlignment="1">
      <alignment horizontal="center" vertical="center"/>
    </xf>
    <xf numFmtId="183" fontId="30" fillId="0" borderId="14" xfId="3" applyNumberFormat="1" applyFont="1" applyFill="1" applyBorder="1" applyAlignment="1">
      <alignment horizontal="center" vertical="center"/>
    </xf>
    <xf numFmtId="0" fontId="33" fillId="0" borderId="1" xfId="2" applyFont="1" applyBorder="1" applyAlignment="1">
      <alignment horizontal="center" vertical="center"/>
    </xf>
    <xf numFmtId="183" fontId="30" fillId="0" borderId="1" xfId="3" applyNumberFormat="1" applyFont="1" applyFill="1" applyBorder="1" applyAlignment="1">
      <alignment horizontal="center" vertical="center"/>
    </xf>
    <xf numFmtId="184" fontId="30" fillId="0" borderId="0" xfId="2" applyNumberFormat="1" applyFont="1">
      <alignment vertical="center"/>
    </xf>
    <xf numFmtId="183" fontId="30" fillId="0" borderId="1" xfId="2" applyNumberFormat="1" applyFont="1" applyBorder="1" applyAlignment="1">
      <alignment horizontal="center" vertical="center"/>
    </xf>
    <xf numFmtId="0" fontId="30" fillId="0" borderId="0" xfId="2" applyFont="1" applyAlignment="1">
      <alignment horizontal="center" vertical="center"/>
    </xf>
    <xf numFmtId="183" fontId="30" fillId="0" borderId="0" xfId="2" applyNumberFormat="1" applyFont="1" applyAlignment="1">
      <alignment horizontal="center" vertical="center"/>
    </xf>
    <xf numFmtId="0" fontId="30" fillId="0" borderId="1" xfId="2" applyFont="1" applyBorder="1" applyAlignment="1">
      <alignment horizontal="center" vertical="center"/>
    </xf>
  </cellXfs>
  <cellStyles count="5">
    <cellStyle name="パーセント 2" xfId="4" xr:uid="{89A92DF5-33C5-4D0C-B806-E8726477D81B}"/>
    <cellStyle name="桁区切り 2" xfId="3" xr:uid="{2639328F-A835-4D85-8EFE-016296E2C541}"/>
    <cellStyle name="標準" xfId="0" builtinId="0"/>
    <cellStyle name="標準 2" xfId="1" xr:uid="{00000000-0005-0000-0000-000001000000}"/>
    <cellStyle name="標準 3" xfId="2" xr:uid="{E355B871-0046-4373-8403-7F5EAD9D16A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dr:col>20</xdr:col>
      <xdr:colOff>66675</xdr:colOff>
      <xdr:row>0</xdr:row>
      <xdr:rowOff>0</xdr:rowOff>
    </xdr:from>
    <xdr:ext cx="76200" cy="208831"/>
    <xdr:sp macro="" textlink="">
      <xdr:nvSpPr>
        <xdr:cNvPr id="2" name="Text Box 5">
          <a:extLst>
            <a:ext uri="{FF2B5EF4-FFF2-40B4-BE49-F238E27FC236}">
              <a16:creationId xmlns:a16="http://schemas.microsoft.com/office/drawing/2014/main" id="{3DA6E1D0-601D-45D2-B9EE-37752D9B32D7}"/>
            </a:ext>
          </a:extLst>
        </xdr:cNvPr>
        <xdr:cNvSpPr txBox="1">
          <a:spLocks noChangeArrowheads="1"/>
        </xdr:cNvSpPr>
      </xdr:nvSpPr>
      <xdr:spPr bwMode="auto">
        <a:xfrm>
          <a:off x="3940175" y="0"/>
          <a:ext cx="76200" cy="208831"/>
        </a:xfrm>
        <a:prstGeom prst="rect">
          <a:avLst/>
        </a:prstGeom>
        <a:noFill/>
        <a:ln w="9525">
          <a:noFill/>
          <a:miter lim="800000"/>
          <a:headEnd/>
          <a:tailEnd/>
        </a:ln>
      </xdr:spPr>
    </xdr:sp>
    <xdr:clientData/>
  </xdr:oneCellAnchor>
  <xdr:oneCellAnchor>
    <xdr:from>
      <xdr:col>20</xdr:col>
      <xdr:colOff>66675</xdr:colOff>
      <xdr:row>2</xdr:row>
      <xdr:rowOff>0</xdr:rowOff>
    </xdr:from>
    <xdr:ext cx="76200" cy="209550"/>
    <xdr:sp macro="" textlink="">
      <xdr:nvSpPr>
        <xdr:cNvPr id="3" name="Text Box 5">
          <a:extLst>
            <a:ext uri="{FF2B5EF4-FFF2-40B4-BE49-F238E27FC236}">
              <a16:creationId xmlns:a16="http://schemas.microsoft.com/office/drawing/2014/main" id="{4C8D1914-356F-4E3C-85D5-249A2ADD01C3}"/>
            </a:ext>
          </a:extLst>
        </xdr:cNvPr>
        <xdr:cNvSpPr txBox="1">
          <a:spLocks noChangeArrowheads="1"/>
        </xdr:cNvSpPr>
      </xdr:nvSpPr>
      <xdr:spPr bwMode="auto">
        <a:xfrm>
          <a:off x="3940175" y="381000"/>
          <a:ext cx="76200" cy="209550"/>
        </a:xfrm>
        <a:prstGeom prst="rect">
          <a:avLst/>
        </a:prstGeom>
        <a:noFill/>
        <a:ln w="9525">
          <a:noFill/>
          <a:miter lim="800000"/>
          <a:headEnd/>
          <a:tailEnd/>
        </a:ln>
      </xdr:spPr>
    </xdr:sp>
    <xdr:clientData/>
  </xdr:oneCellAnchor>
  <xdr:oneCellAnchor>
    <xdr:from>
      <xdr:col>19</xdr:col>
      <xdr:colOff>66675</xdr:colOff>
      <xdr:row>252</xdr:row>
      <xdr:rowOff>0</xdr:rowOff>
    </xdr:from>
    <xdr:ext cx="76200" cy="209550"/>
    <xdr:sp macro="" textlink="">
      <xdr:nvSpPr>
        <xdr:cNvPr id="4" name="Text Box 5">
          <a:extLst>
            <a:ext uri="{FF2B5EF4-FFF2-40B4-BE49-F238E27FC236}">
              <a16:creationId xmlns:a16="http://schemas.microsoft.com/office/drawing/2014/main" id="{FBCF3162-D595-4CC9-9FDD-6E3F444E0D79}"/>
            </a:ext>
          </a:extLst>
        </xdr:cNvPr>
        <xdr:cNvSpPr txBox="1">
          <a:spLocks noChangeArrowheads="1"/>
        </xdr:cNvSpPr>
      </xdr:nvSpPr>
      <xdr:spPr bwMode="auto">
        <a:xfrm>
          <a:off x="3743325" y="61410850"/>
          <a:ext cx="76200" cy="209550"/>
        </a:xfrm>
        <a:prstGeom prst="rect">
          <a:avLst/>
        </a:prstGeom>
        <a:noFill/>
        <a:ln w="9525">
          <a:noFill/>
          <a:miter lim="800000"/>
          <a:headEnd/>
          <a:tailEnd/>
        </a:ln>
      </xdr:spPr>
    </xdr:sp>
    <xdr:clientData/>
  </xdr:oneCellAnchor>
  <xdr:twoCellAnchor>
    <xdr:from>
      <xdr:col>26</xdr:col>
      <xdr:colOff>0</xdr:colOff>
      <xdr:row>195</xdr:row>
      <xdr:rowOff>0</xdr:rowOff>
    </xdr:from>
    <xdr:to>
      <xdr:col>29</xdr:col>
      <xdr:colOff>0</xdr:colOff>
      <xdr:row>195</xdr:row>
      <xdr:rowOff>0</xdr:rowOff>
    </xdr:to>
    <xdr:sp macro="" textlink="">
      <xdr:nvSpPr>
        <xdr:cNvPr id="5" name="Line 2">
          <a:extLst>
            <a:ext uri="{FF2B5EF4-FFF2-40B4-BE49-F238E27FC236}">
              <a16:creationId xmlns:a16="http://schemas.microsoft.com/office/drawing/2014/main" id="{2E14B16D-DD13-41A6-97AC-DC42E68A357F}"/>
            </a:ext>
          </a:extLst>
        </xdr:cNvPr>
        <xdr:cNvSpPr>
          <a:spLocks noChangeShapeType="1"/>
        </xdr:cNvSpPr>
      </xdr:nvSpPr>
      <xdr:spPr bwMode="auto">
        <a:xfrm>
          <a:off x="5054600" y="49390300"/>
          <a:ext cx="590550" cy="0"/>
        </a:xfrm>
        <a:prstGeom prst="line">
          <a:avLst/>
        </a:prstGeom>
        <a:noFill/>
        <a:ln w="9525">
          <a:solidFill>
            <a:srgbClr val="000000"/>
          </a:solidFill>
          <a:round/>
          <a:headEnd/>
          <a:tailEnd type="triangle" w="med" len="med"/>
        </a:ln>
      </xdr:spPr>
    </xdr:sp>
    <xdr:clientData/>
  </xdr:twoCellAnchor>
  <xdr:twoCellAnchor>
    <xdr:from>
      <xdr:col>38</xdr:col>
      <xdr:colOff>104775</xdr:colOff>
      <xdr:row>193</xdr:row>
      <xdr:rowOff>0</xdr:rowOff>
    </xdr:from>
    <xdr:to>
      <xdr:col>38</xdr:col>
      <xdr:colOff>104775</xdr:colOff>
      <xdr:row>194</xdr:row>
      <xdr:rowOff>0</xdr:rowOff>
    </xdr:to>
    <xdr:sp macro="" textlink="">
      <xdr:nvSpPr>
        <xdr:cNvPr id="6" name="Line 3">
          <a:extLst>
            <a:ext uri="{FF2B5EF4-FFF2-40B4-BE49-F238E27FC236}">
              <a16:creationId xmlns:a16="http://schemas.microsoft.com/office/drawing/2014/main" id="{2A8D2963-422A-4C9C-82F8-9BBBA6F59E03}"/>
            </a:ext>
          </a:extLst>
        </xdr:cNvPr>
        <xdr:cNvSpPr>
          <a:spLocks noChangeShapeType="1"/>
        </xdr:cNvSpPr>
      </xdr:nvSpPr>
      <xdr:spPr bwMode="auto">
        <a:xfrm>
          <a:off x="7521575" y="49009300"/>
          <a:ext cx="0" cy="190500"/>
        </a:xfrm>
        <a:prstGeom prst="line">
          <a:avLst/>
        </a:prstGeom>
        <a:noFill/>
        <a:ln w="9525">
          <a:solidFill>
            <a:srgbClr val="000000"/>
          </a:solidFill>
          <a:round/>
          <a:headEnd/>
          <a:tailEnd type="triangle" w="med" len="med"/>
        </a:ln>
      </xdr:spPr>
    </xdr:sp>
    <xdr:clientData/>
  </xdr:twoCellAnchor>
  <xdr:oneCellAnchor>
    <xdr:from>
      <xdr:col>20</xdr:col>
      <xdr:colOff>66675</xdr:colOff>
      <xdr:row>0</xdr:row>
      <xdr:rowOff>0</xdr:rowOff>
    </xdr:from>
    <xdr:ext cx="76200" cy="208831"/>
    <xdr:sp macro="" textlink="">
      <xdr:nvSpPr>
        <xdr:cNvPr id="7" name="Text Box 5">
          <a:extLst>
            <a:ext uri="{FF2B5EF4-FFF2-40B4-BE49-F238E27FC236}">
              <a16:creationId xmlns:a16="http://schemas.microsoft.com/office/drawing/2014/main" id="{F3DD3836-EB2F-41D7-A75A-8FD387E2E552}"/>
            </a:ext>
          </a:extLst>
        </xdr:cNvPr>
        <xdr:cNvSpPr txBox="1">
          <a:spLocks noChangeArrowheads="1"/>
        </xdr:cNvSpPr>
      </xdr:nvSpPr>
      <xdr:spPr bwMode="auto">
        <a:xfrm>
          <a:off x="3940175" y="0"/>
          <a:ext cx="76200" cy="208831"/>
        </a:xfrm>
        <a:prstGeom prst="rect">
          <a:avLst/>
        </a:prstGeom>
        <a:noFill/>
        <a:ln w="9525">
          <a:noFill/>
          <a:miter lim="800000"/>
          <a:headEnd/>
          <a:tailEnd/>
        </a:ln>
      </xdr:spPr>
    </xdr:sp>
    <xdr:clientData/>
  </xdr:oneCellAnchor>
  <xdr:oneCellAnchor>
    <xdr:from>
      <xdr:col>20</xdr:col>
      <xdr:colOff>66675</xdr:colOff>
      <xdr:row>2</xdr:row>
      <xdr:rowOff>0</xdr:rowOff>
    </xdr:from>
    <xdr:ext cx="76200" cy="209550"/>
    <xdr:sp macro="" textlink="">
      <xdr:nvSpPr>
        <xdr:cNvPr id="8" name="Text Box 5">
          <a:extLst>
            <a:ext uri="{FF2B5EF4-FFF2-40B4-BE49-F238E27FC236}">
              <a16:creationId xmlns:a16="http://schemas.microsoft.com/office/drawing/2014/main" id="{490EBF1F-6038-4D58-B6CD-796130F50771}"/>
            </a:ext>
          </a:extLst>
        </xdr:cNvPr>
        <xdr:cNvSpPr txBox="1">
          <a:spLocks noChangeArrowheads="1"/>
        </xdr:cNvSpPr>
      </xdr:nvSpPr>
      <xdr:spPr bwMode="auto">
        <a:xfrm>
          <a:off x="3940175" y="381000"/>
          <a:ext cx="76200" cy="209550"/>
        </a:xfrm>
        <a:prstGeom prst="rect">
          <a:avLst/>
        </a:prstGeom>
        <a:noFill/>
        <a:ln w="9525">
          <a:noFill/>
          <a:miter lim="800000"/>
          <a:headEnd/>
          <a:tailEnd/>
        </a:ln>
      </xdr:spPr>
    </xdr:sp>
    <xdr:clientData/>
  </xdr:oneCellAnchor>
  <xdr:oneCellAnchor>
    <xdr:from>
      <xdr:col>19</xdr:col>
      <xdr:colOff>66675</xdr:colOff>
      <xdr:row>241</xdr:row>
      <xdr:rowOff>0</xdr:rowOff>
    </xdr:from>
    <xdr:ext cx="76200" cy="209550"/>
    <xdr:sp macro="" textlink="">
      <xdr:nvSpPr>
        <xdr:cNvPr id="9" name="Text Box 5">
          <a:extLst>
            <a:ext uri="{FF2B5EF4-FFF2-40B4-BE49-F238E27FC236}">
              <a16:creationId xmlns:a16="http://schemas.microsoft.com/office/drawing/2014/main" id="{0CA21FBF-9A4B-4A91-BE46-A67850C313D8}"/>
            </a:ext>
          </a:extLst>
        </xdr:cNvPr>
        <xdr:cNvSpPr txBox="1">
          <a:spLocks noChangeArrowheads="1"/>
        </xdr:cNvSpPr>
      </xdr:nvSpPr>
      <xdr:spPr bwMode="auto">
        <a:xfrm>
          <a:off x="3743325" y="59315350"/>
          <a:ext cx="76200" cy="209550"/>
        </a:xfrm>
        <a:prstGeom prst="rect">
          <a:avLst/>
        </a:prstGeom>
        <a:noFill/>
        <a:ln w="9525">
          <a:noFill/>
          <a:miter lim="800000"/>
          <a:headEnd/>
          <a:tailEnd/>
        </a:ln>
      </xdr:spPr>
    </xdr:sp>
    <xdr:clientData/>
  </xdr:oneCellAnchor>
  <xdr:twoCellAnchor>
    <xdr:from>
      <xdr:col>26</xdr:col>
      <xdr:colOff>0</xdr:colOff>
      <xdr:row>195</xdr:row>
      <xdr:rowOff>0</xdr:rowOff>
    </xdr:from>
    <xdr:to>
      <xdr:col>29</xdr:col>
      <xdr:colOff>0</xdr:colOff>
      <xdr:row>195</xdr:row>
      <xdr:rowOff>0</xdr:rowOff>
    </xdr:to>
    <xdr:sp macro="" textlink="">
      <xdr:nvSpPr>
        <xdr:cNvPr id="10" name="Line 2">
          <a:extLst>
            <a:ext uri="{FF2B5EF4-FFF2-40B4-BE49-F238E27FC236}">
              <a16:creationId xmlns:a16="http://schemas.microsoft.com/office/drawing/2014/main" id="{531726B1-AF8C-4682-AF32-820F5D538CB3}"/>
            </a:ext>
          </a:extLst>
        </xdr:cNvPr>
        <xdr:cNvSpPr>
          <a:spLocks noChangeShapeType="1"/>
        </xdr:cNvSpPr>
      </xdr:nvSpPr>
      <xdr:spPr bwMode="auto">
        <a:xfrm>
          <a:off x="5054600" y="49390300"/>
          <a:ext cx="590550" cy="0"/>
        </a:xfrm>
        <a:prstGeom prst="line">
          <a:avLst/>
        </a:prstGeom>
        <a:noFill/>
        <a:ln w="9525">
          <a:solidFill>
            <a:srgbClr val="000000"/>
          </a:solidFill>
          <a:round/>
          <a:headEnd/>
          <a:tailEnd type="triangle" w="med" len="med"/>
        </a:ln>
      </xdr:spPr>
    </xdr:sp>
    <xdr:clientData/>
  </xdr:twoCellAnchor>
  <xdr:twoCellAnchor>
    <xdr:from>
      <xdr:col>38</xdr:col>
      <xdr:colOff>104775</xdr:colOff>
      <xdr:row>193</xdr:row>
      <xdr:rowOff>0</xdr:rowOff>
    </xdr:from>
    <xdr:to>
      <xdr:col>38</xdr:col>
      <xdr:colOff>104775</xdr:colOff>
      <xdr:row>194</xdr:row>
      <xdr:rowOff>0</xdr:rowOff>
    </xdr:to>
    <xdr:sp macro="" textlink="">
      <xdr:nvSpPr>
        <xdr:cNvPr id="11" name="Line 3">
          <a:extLst>
            <a:ext uri="{FF2B5EF4-FFF2-40B4-BE49-F238E27FC236}">
              <a16:creationId xmlns:a16="http://schemas.microsoft.com/office/drawing/2014/main" id="{2C2AFF81-8340-47FB-9F33-43E235E584F5}"/>
            </a:ext>
          </a:extLst>
        </xdr:cNvPr>
        <xdr:cNvSpPr>
          <a:spLocks noChangeShapeType="1"/>
        </xdr:cNvSpPr>
      </xdr:nvSpPr>
      <xdr:spPr bwMode="auto">
        <a:xfrm>
          <a:off x="7521575" y="49009300"/>
          <a:ext cx="0" cy="190500"/>
        </a:xfrm>
        <a:prstGeom prst="line">
          <a:avLst/>
        </a:prstGeom>
        <a:noFill/>
        <a:ln w="9525">
          <a:solidFill>
            <a:srgbClr val="000000"/>
          </a:solidFill>
          <a:round/>
          <a:headEnd/>
          <a:tailEnd type="triangle" w="med" len="med"/>
        </a:ln>
      </xdr:spPr>
    </xdr:sp>
    <xdr:clientData/>
  </xdr:twoCellAnchor>
  <xdr:oneCellAnchor>
    <xdr:from>
      <xdr:col>42</xdr:col>
      <xdr:colOff>0</xdr:colOff>
      <xdr:row>4</xdr:row>
      <xdr:rowOff>0</xdr:rowOff>
    </xdr:from>
    <xdr:ext cx="76200" cy="209550"/>
    <xdr:sp macro="" textlink="">
      <xdr:nvSpPr>
        <xdr:cNvPr id="12" name="Text Box 5">
          <a:extLst>
            <a:ext uri="{FF2B5EF4-FFF2-40B4-BE49-F238E27FC236}">
              <a16:creationId xmlns:a16="http://schemas.microsoft.com/office/drawing/2014/main" id="{ABC6B962-AB46-4A44-B7B0-063357806FE0}"/>
            </a:ext>
          </a:extLst>
        </xdr:cNvPr>
        <xdr:cNvSpPr txBox="1">
          <a:spLocks noChangeArrowheads="1"/>
        </xdr:cNvSpPr>
      </xdr:nvSpPr>
      <xdr:spPr bwMode="auto">
        <a:xfrm>
          <a:off x="7912100" y="742950"/>
          <a:ext cx="76200" cy="209550"/>
        </a:xfrm>
        <a:prstGeom prst="rect">
          <a:avLst/>
        </a:prstGeom>
        <a:noFill/>
        <a:ln w="9525">
          <a:noFill/>
          <a:miter lim="800000"/>
          <a:headEnd/>
          <a:tailEnd/>
        </a:ln>
      </xdr:spPr>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5.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2:C19"/>
  <sheetViews>
    <sheetView tabSelected="1" zoomScaleNormal="100" workbookViewId="0">
      <selection activeCell="C2" sqref="C2"/>
    </sheetView>
  </sheetViews>
  <sheetFormatPr defaultRowHeight="18"/>
  <cols>
    <col min="1" max="2" width="3.75" customWidth="1"/>
    <col min="3" max="3" width="104.5" customWidth="1"/>
  </cols>
  <sheetData>
    <row r="2" spans="3:3" ht="22.5">
      <c r="C2" s="1" t="s">
        <v>55</v>
      </c>
    </row>
    <row r="3" spans="3:3" ht="22.5">
      <c r="C3" s="1"/>
    </row>
    <row r="4" spans="3:3">
      <c r="C4" s="15" t="s">
        <v>82</v>
      </c>
    </row>
    <row r="5" spans="3:3" ht="36">
      <c r="C5" s="39" t="s">
        <v>62</v>
      </c>
    </row>
    <row r="6" spans="3:3">
      <c r="C6" s="2" t="s">
        <v>57</v>
      </c>
    </row>
    <row r="7" spans="3:3" ht="36">
      <c r="C7" s="2" t="s">
        <v>63</v>
      </c>
    </row>
    <row r="8" spans="3:3" ht="36">
      <c r="C8" s="2" t="s">
        <v>56</v>
      </c>
    </row>
    <row r="9" spans="3:3">
      <c r="C9" s="2" t="s">
        <v>59</v>
      </c>
    </row>
    <row r="10" spans="3:3">
      <c r="C10" s="2" t="s">
        <v>60</v>
      </c>
    </row>
    <row r="11" spans="3:3">
      <c r="C11" s="2" t="s">
        <v>61</v>
      </c>
    </row>
    <row r="12" spans="3:3" ht="36">
      <c r="C12" s="2" t="s">
        <v>64</v>
      </c>
    </row>
    <row r="13" spans="3:3" ht="36">
      <c r="C13" s="4" t="s">
        <v>118</v>
      </c>
    </row>
    <row r="14" spans="3:3">
      <c r="C14" s="2" t="s">
        <v>58</v>
      </c>
    </row>
    <row r="15" spans="3:3">
      <c r="C15" s="5" t="s">
        <v>117</v>
      </c>
    </row>
    <row r="16" spans="3:3" ht="54">
      <c r="C16" s="5" t="s">
        <v>119</v>
      </c>
    </row>
    <row r="17" spans="3:3">
      <c r="C17" s="5" t="s">
        <v>71</v>
      </c>
    </row>
    <row r="18" spans="3:3" ht="36">
      <c r="C18" s="5" t="s">
        <v>67</v>
      </c>
    </row>
    <row r="19" spans="3:3">
      <c r="C19" s="10" t="s">
        <v>125</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C52"/>
  <sheetViews>
    <sheetView zoomScaleNormal="100" workbookViewId="0">
      <selection activeCell="C2" sqref="C2"/>
    </sheetView>
  </sheetViews>
  <sheetFormatPr defaultRowHeight="18"/>
  <cols>
    <col min="1" max="1" width="3.58203125" customWidth="1"/>
    <col min="2" max="2" width="3.5" customWidth="1"/>
    <col min="3" max="3" width="103.83203125" customWidth="1"/>
  </cols>
  <sheetData>
    <row r="2" spans="2:3" ht="22.5">
      <c r="C2" s="1" t="s">
        <v>85</v>
      </c>
    </row>
    <row r="4" spans="2:3">
      <c r="B4" t="s">
        <v>28</v>
      </c>
    </row>
    <row r="5" spans="2:3" ht="36">
      <c r="C5" s="2" t="s">
        <v>30</v>
      </c>
    </row>
    <row r="6" spans="2:3" ht="36">
      <c r="C6" s="2" t="s">
        <v>34</v>
      </c>
    </row>
    <row r="7" spans="2:3" ht="36">
      <c r="C7" s="2" t="s">
        <v>31</v>
      </c>
    </row>
    <row r="8" spans="2:3">
      <c r="C8" s="2" t="s">
        <v>29</v>
      </c>
    </row>
    <row r="9" spans="2:3" ht="54">
      <c r="C9" s="2" t="s">
        <v>35</v>
      </c>
    </row>
    <row r="11" spans="2:3">
      <c r="B11" t="s">
        <v>32</v>
      </c>
    </row>
    <row r="12" spans="2:3">
      <c r="C12" s="2" t="s">
        <v>33</v>
      </c>
    </row>
    <row r="13" spans="2:3" ht="36">
      <c r="C13" s="2" t="s">
        <v>36</v>
      </c>
    </row>
    <row r="14" spans="2:3" ht="36">
      <c r="C14" s="2" t="s">
        <v>48</v>
      </c>
    </row>
    <row r="15" spans="2:3" ht="36">
      <c r="C15" s="2" t="s">
        <v>37</v>
      </c>
    </row>
    <row r="16" spans="2:3">
      <c r="C16" s="2"/>
    </row>
    <row r="17" spans="2:3">
      <c r="B17" s="7" t="s">
        <v>124</v>
      </c>
      <c r="C17" s="18"/>
    </row>
    <row r="18" spans="2:3">
      <c r="B18" t="s">
        <v>72</v>
      </c>
    </row>
    <row r="19" spans="2:3">
      <c r="C19" s="2" t="s">
        <v>40</v>
      </c>
    </row>
    <row r="20" spans="2:3">
      <c r="C20" s="2" t="s">
        <v>53</v>
      </c>
    </row>
    <row r="21" spans="2:3">
      <c r="C21" s="2" t="s">
        <v>38</v>
      </c>
    </row>
    <row r="22" spans="2:3" ht="36">
      <c r="C22" s="2" t="s">
        <v>39</v>
      </c>
    </row>
    <row r="23" spans="2:3" ht="36">
      <c r="C23" s="2" t="s">
        <v>49</v>
      </c>
    </row>
    <row r="24" spans="2:3">
      <c r="C24" s="2" t="s">
        <v>41</v>
      </c>
    </row>
    <row r="25" spans="2:3" ht="36">
      <c r="C25" s="2" t="s">
        <v>42</v>
      </c>
    </row>
    <row r="26" spans="2:3" ht="36">
      <c r="C26" s="2" t="s">
        <v>44</v>
      </c>
    </row>
    <row r="27" spans="2:3" ht="36">
      <c r="C27" s="16" t="s">
        <v>120</v>
      </c>
    </row>
    <row r="28" spans="2:3" ht="54">
      <c r="C28" s="4" t="s">
        <v>79</v>
      </c>
    </row>
    <row r="29" spans="2:3" ht="36">
      <c r="C29" s="4" t="s">
        <v>65</v>
      </c>
    </row>
    <row r="31" spans="2:3">
      <c r="B31" t="s">
        <v>73</v>
      </c>
    </row>
    <row r="32" spans="2:3">
      <c r="C32" s="2" t="s">
        <v>43</v>
      </c>
    </row>
    <row r="33" spans="2:3" ht="54">
      <c r="C33" s="16" t="s">
        <v>80</v>
      </c>
    </row>
    <row r="34" spans="2:3" ht="54">
      <c r="C34" s="4" t="s">
        <v>121</v>
      </c>
    </row>
    <row r="35" spans="2:3">
      <c r="C35" s="2" t="s">
        <v>45</v>
      </c>
    </row>
    <row r="36" spans="2:3">
      <c r="C36" s="2" t="s">
        <v>46</v>
      </c>
    </row>
    <row r="37" spans="2:3" ht="36">
      <c r="C37" s="2" t="s">
        <v>47</v>
      </c>
    </row>
    <row r="38" spans="2:3">
      <c r="C38" s="2" t="s">
        <v>54</v>
      </c>
    </row>
    <row r="39" spans="2:3" hidden="1"/>
    <row r="40" spans="2:3" s="24" customFormat="1" hidden="1">
      <c r="B40" s="24" t="s">
        <v>74</v>
      </c>
    </row>
    <row r="41" spans="2:3" s="24" customFormat="1" ht="36" hidden="1">
      <c r="C41" s="25" t="s">
        <v>122</v>
      </c>
    </row>
    <row r="43" spans="2:3">
      <c r="B43" t="s">
        <v>170</v>
      </c>
    </row>
    <row r="44" spans="2:3">
      <c r="C44" s="2" t="s">
        <v>50</v>
      </c>
    </row>
    <row r="45" spans="2:3">
      <c r="C45" s="2" t="s">
        <v>51</v>
      </c>
    </row>
    <row r="46" spans="2:3" ht="36">
      <c r="C46" s="2" t="s">
        <v>52</v>
      </c>
    </row>
    <row r="48" spans="2:3">
      <c r="B48" s="7" t="s">
        <v>171</v>
      </c>
      <c r="C48" s="7"/>
    </row>
    <row r="49" spans="2:3">
      <c r="B49" s="6"/>
      <c r="C49" s="7" t="s">
        <v>68</v>
      </c>
    </row>
    <row r="50" spans="2:3">
      <c r="C50" s="9" t="s">
        <v>69</v>
      </c>
    </row>
    <row r="51" spans="2:3">
      <c r="C51" s="9" t="s">
        <v>70</v>
      </c>
    </row>
    <row r="52" spans="2:3">
      <c r="C52" s="8" t="s">
        <v>66</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C40"/>
  <sheetViews>
    <sheetView zoomScaleNormal="100" workbookViewId="0">
      <selection activeCell="C2" sqref="C2"/>
    </sheetView>
  </sheetViews>
  <sheetFormatPr defaultRowHeight="18"/>
  <cols>
    <col min="1" max="1" width="4.5" customWidth="1"/>
    <col min="2" max="2" width="3.5" customWidth="1"/>
    <col min="3" max="3" width="104.58203125" customWidth="1"/>
  </cols>
  <sheetData>
    <row r="2" spans="2:3" ht="22.5">
      <c r="C2" s="1" t="s">
        <v>0</v>
      </c>
    </row>
    <row r="4" spans="2:3">
      <c r="B4" t="s">
        <v>1</v>
      </c>
    </row>
    <row r="5" spans="2:3">
      <c r="C5" s="2" t="s">
        <v>2</v>
      </c>
    </row>
    <row r="6" spans="2:3">
      <c r="C6" s="2" t="s">
        <v>3</v>
      </c>
    </row>
    <row r="7" spans="2:3" ht="36">
      <c r="C7" s="2" t="s">
        <v>4</v>
      </c>
    </row>
    <row r="9" spans="2:3">
      <c r="B9" t="s">
        <v>5</v>
      </c>
    </row>
    <row r="10" spans="2:3">
      <c r="C10" s="2" t="s">
        <v>6</v>
      </c>
    </row>
    <row r="11" spans="2:3">
      <c r="C11" s="2" t="s">
        <v>7</v>
      </c>
    </row>
    <row r="12" spans="2:3" ht="36">
      <c r="C12" s="2" t="s">
        <v>8</v>
      </c>
    </row>
    <row r="13" spans="2:3" ht="36">
      <c r="C13" s="2" t="s">
        <v>9</v>
      </c>
    </row>
    <row r="14" spans="2:3" ht="36">
      <c r="C14" s="2" t="s">
        <v>10</v>
      </c>
    </row>
    <row r="15" spans="2:3" ht="36">
      <c r="C15" s="2" t="s">
        <v>11</v>
      </c>
    </row>
    <row r="16" spans="2:3">
      <c r="C16" s="2"/>
    </row>
    <row r="17" spans="3:3">
      <c r="C17" t="s">
        <v>12</v>
      </c>
    </row>
    <row r="18" spans="3:3">
      <c r="C18" s="3" t="s">
        <v>76</v>
      </c>
    </row>
    <row r="19" spans="3:3">
      <c r="C19" t="s">
        <v>13</v>
      </c>
    </row>
    <row r="20" spans="3:3">
      <c r="C20" t="s">
        <v>14</v>
      </c>
    </row>
    <row r="22" spans="3:3">
      <c r="C22" t="s">
        <v>77</v>
      </c>
    </row>
    <row r="23" spans="3:3">
      <c r="C23" s="2" t="s">
        <v>15</v>
      </c>
    </row>
    <row r="24" spans="3:3" ht="36">
      <c r="C24" s="2" t="s">
        <v>16</v>
      </c>
    </row>
    <row r="25" spans="3:3" ht="36">
      <c r="C25" s="2" t="s">
        <v>17</v>
      </c>
    </row>
    <row r="26" spans="3:3">
      <c r="C26" s="2"/>
    </row>
    <row r="27" spans="3:3" ht="36">
      <c r="C27" s="2" t="s">
        <v>78</v>
      </c>
    </row>
    <row r="28" spans="3:3" ht="36">
      <c r="C28" s="2" t="s">
        <v>18</v>
      </c>
    </row>
    <row r="29" spans="3:3">
      <c r="C29" s="2" t="s">
        <v>19</v>
      </c>
    </row>
    <row r="30" spans="3:3">
      <c r="C30" s="2" t="s">
        <v>20</v>
      </c>
    </row>
    <row r="31" spans="3:3">
      <c r="C31" s="4" t="s">
        <v>21</v>
      </c>
    </row>
    <row r="32" spans="3:3" ht="36">
      <c r="C32" s="5" t="s">
        <v>22</v>
      </c>
    </row>
    <row r="34" spans="3:3">
      <c r="C34" t="s">
        <v>23</v>
      </c>
    </row>
    <row r="35" spans="3:3">
      <c r="C35" s="2" t="s">
        <v>24</v>
      </c>
    </row>
    <row r="36" spans="3:3" ht="36">
      <c r="C36" s="2" t="s">
        <v>25</v>
      </c>
    </row>
    <row r="37" spans="3:3">
      <c r="C37" s="2" t="s">
        <v>26</v>
      </c>
    </row>
    <row r="38" spans="3:3" ht="36">
      <c r="C38" s="4" t="s">
        <v>116</v>
      </c>
    </row>
    <row r="39" spans="3:3" ht="54">
      <c r="C39" s="17" t="s">
        <v>81</v>
      </c>
    </row>
    <row r="40" spans="3:3" ht="36">
      <c r="C40" s="2" t="s">
        <v>27</v>
      </c>
    </row>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66520-FB5C-401C-91D5-A62F057742B7}">
  <sheetPr>
    <pageSetUpPr fitToPage="1"/>
  </sheetPr>
  <dimension ref="A1:O54"/>
  <sheetViews>
    <sheetView view="pageBreakPreview" zoomScaleNormal="100" zoomScaleSheetLayoutView="100" workbookViewId="0">
      <selection activeCell="A4" sqref="A4:E4"/>
    </sheetView>
  </sheetViews>
  <sheetFormatPr defaultColWidth="9" defaultRowHeight="12.5"/>
  <cols>
    <col min="1" max="1" width="9" style="20"/>
    <col min="2" max="2" width="4.25" style="20" customWidth="1"/>
    <col min="3" max="3" width="10.58203125" style="20" customWidth="1"/>
    <col min="4" max="4" width="9" style="20"/>
    <col min="5" max="5" width="50.58203125" style="20" customWidth="1"/>
    <col min="6" max="6" width="3.75" style="20" customWidth="1"/>
    <col min="7" max="7" width="50.58203125" style="40" customWidth="1"/>
    <col min="8" max="16384" width="9" style="20"/>
  </cols>
  <sheetData>
    <row r="1" spans="1:8" ht="17.149999999999999" customHeight="1">
      <c r="A1" s="65" t="s">
        <v>126</v>
      </c>
      <c r="B1" s="65"/>
      <c r="C1" s="65"/>
      <c r="D1" s="65"/>
      <c r="E1" s="65"/>
      <c r="F1" s="26"/>
    </row>
    <row r="2" spans="1:8" ht="18" customHeight="1">
      <c r="A2" s="66" t="s">
        <v>165</v>
      </c>
      <c r="B2" s="66"/>
      <c r="C2" s="66"/>
      <c r="D2" s="66"/>
      <c r="E2" s="66"/>
    </row>
    <row r="3" spans="1:8" ht="10" customHeight="1">
      <c r="A3" s="66"/>
      <c r="B3" s="66"/>
      <c r="C3" s="66"/>
      <c r="D3" s="66"/>
    </row>
    <row r="4" spans="1:8" ht="30" customHeight="1">
      <c r="A4" s="81" t="s">
        <v>168</v>
      </c>
      <c r="B4" s="81"/>
      <c r="C4" s="81"/>
      <c r="D4" s="81"/>
      <c r="E4" s="81"/>
      <c r="F4" s="29"/>
      <c r="G4" s="41"/>
    </row>
    <row r="5" spans="1:8" ht="10" customHeight="1"/>
    <row r="6" spans="1:8" ht="19.5" customHeight="1">
      <c r="A6" s="66"/>
      <c r="B6" s="66"/>
      <c r="C6" s="66"/>
      <c r="D6" s="66"/>
      <c r="E6" s="66"/>
    </row>
    <row r="7" spans="1:8" ht="36" customHeight="1">
      <c r="A7" s="67" t="s">
        <v>86</v>
      </c>
      <c r="B7" s="67"/>
      <c r="C7" s="67"/>
      <c r="D7" s="21" t="s">
        <v>127</v>
      </c>
      <c r="E7" s="21" t="s">
        <v>87</v>
      </c>
      <c r="F7" s="21"/>
      <c r="G7" s="42" t="s">
        <v>123</v>
      </c>
      <c r="H7" s="11" t="s">
        <v>88</v>
      </c>
    </row>
    <row r="8" spans="1:8" ht="36" customHeight="1">
      <c r="A8" s="82" t="s">
        <v>128</v>
      </c>
      <c r="B8" s="83"/>
      <c r="C8" s="28"/>
      <c r="D8" s="31" t="s">
        <v>167</v>
      </c>
      <c r="E8" s="32"/>
      <c r="F8" s="21"/>
      <c r="G8" s="42"/>
      <c r="H8" s="11"/>
    </row>
    <row r="9" spans="1:8" ht="53.25" customHeight="1">
      <c r="A9" s="84"/>
      <c r="B9" s="85"/>
      <c r="C9" s="68" t="s">
        <v>93</v>
      </c>
      <c r="D9" s="71" t="s">
        <v>129</v>
      </c>
      <c r="E9" s="73" t="s">
        <v>166</v>
      </c>
      <c r="F9" s="12" t="s">
        <v>89</v>
      </c>
      <c r="G9" s="35" t="s">
        <v>95</v>
      </c>
      <c r="H9" s="11"/>
    </row>
    <row r="10" spans="1:8" ht="32.25" customHeight="1">
      <c r="A10" s="84"/>
      <c r="B10" s="85"/>
      <c r="C10" s="69"/>
      <c r="D10" s="72"/>
      <c r="E10" s="74"/>
      <c r="F10" s="13" t="s">
        <v>91</v>
      </c>
      <c r="G10" s="35" t="s">
        <v>96</v>
      </c>
      <c r="H10" s="11"/>
    </row>
    <row r="11" spans="1:8" ht="71.25" customHeight="1">
      <c r="A11" s="84"/>
      <c r="B11" s="85"/>
      <c r="C11" s="69"/>
      <c r="D11" s="72"/>
      <c r="E11" s="74"/>
      <c r="F11" s="12" t="s">
        <v>92</v>
      </c>
      <c r="G11" s="35" t="s">
        <v>97</v>
      </c>
      <c r="H11" s="11"/>
    </row>
    <row r="12" spans="1:8" ht="75.75" customHeight="1">
      <c r="A12" s="84"/>
      <c r="B12" s="85"/>
      <c r="C12" s="69"/>
      <c r="D12" s="72"/>
      <c r="E12" s="74"/>
      <c r="F12" s="13" t="s">
        <v>98</v>
      </c>
      <c r="G12" s="35" t="s">
        <v>99</v>
      </c>
      <c r="H12" s="11"/>
    </row>
    <row r="13" spans="1:8" ht="55.5" customHeight="1">
      <c r="A13" s="84"/>
      <c r="B13" s="85"/>
      <c r="C13" s="69"/>
      <c r="D13" s="72"/>
      <c r="E13" s="74"/>
      <c r="F13" s="12" t="s">
        <v>100</v>
      </c>
      <c r="G13" s="56" t="s">
        <v>175</v>
      </c>
      <c r="H13" s="11"/>
    </row>
    <row r="14" spans="1:8" ht="64.5" customHeight="1">
      <c r="A14" s="84"/>
      <c r="B14" s="85"/>
      <c r="C14" s="69"/>
      <c r="D14" s="72"/>
      <c r="E14" s="74"/>
      <c r="F14" s="13" t="s">
        <v>101</v>
      </c>
      <c r="G14" s="35" t="s">
        <v>102</v>
      </c>
      <c r="H14" s="11"/>
    </row>
    <row r="15" spans="1:8" ht="32.25" customHeight="1">
      <c r="A15" s="84"/>
      <c r="B15" s="85"/>
      <c r="C15" s="69"/>
      <c r="D15" s="70"/>
      <c r="E15" s="75"/>
      <c r="F15" s="12" t="s">
        <v>103</v>
      </c>
      <c r="G15" s="35" t="s">
        <v>104</v>
      </c>
      <c r="H15" s="11"/>
    </row>
    <row r="16" spans="1:8" ht="90" customHeight="1">
      <c r="A16" s="84"/>
      <c r="B16" s="85"/>
      <c r="C16" s="69"/>
      <c r="D16" s="22" t="s">
        <v>130</v>
      </c>
      <c r="E16" s="23" t="s">
        <v>94</v>
      </c>
      <c r="F16" s="12" t="s">
        <v>131</v>
      </c>
      <c r="G16" s="35" t="s">
        <v>132</v>
      </c>
      <c r="H16" s="11"/>
    </row>
    <row r="17" spans="1:8" ht="52.5" customHeight="1">
      <c r="A17" s="84"/>
      <c r="B17" s="85"/>
      <c r="C17" s="70"/>
      <c r="D17" s="13" t="s">
        <v>133</v>
      </c>
      <c r="E17" s="19" t="s">
        <v>134</v>
      </c>
      <c r="F17" s="12" t="s">
        <v>131</v>
      </c>
      <c r="G17" s="35" t="s">
        <v>135</v>
      </c>
      <c r="H17" s="11"/>
    </row>
    <row r="18" spans="1:8" ht="71.25" customHeight="1">
      <c r="A18" s="86"/>
      <c r="B18" s="87"/>
      <c r="C18" s="47" t="s">
        <v>136</v>
      </c>
      <c r="D18" s="47" t="s">
        <v>137</v>
      </c>
      <c r="E18" s="48" t="s">
        <v>138</v>
      </c>
      <c r="F18" s="49" t="s">
        <v>89</v>
      </c>
      <c r="G18" s="50" t="s">
        <v>139</v>
      </c>
      <c r="H18" s="11"/>
    </row>
    <row r="19" spans="1:8" ht="36" customHeight="1">
      <c r="A19" s="88" t="s">
        <v>140</v>
      </c>
      <c r="B19" s="30"/>
      <c r="C19" s="28"/>
      <c r="D19" s="98" t="s">
        <v>169</v>
      </c>
      <c r="E19" s="99"/>
      <c r="F19" s="21"/>
      <c r="G19" s="42"/>
      <c r="H19" s="11"/>
    </row>
    <row r="20" spans="1:8" ht="44.25" customHeight="1">
      <c r="A20" s="89"/>
      <c r="B20" s="76">
        <v>1</v>
      </c>
      <c r="C20" s="57" t="s">
        <v>105</v>
      </c>
      <c r="D20" s="57" t="s">
        <v>129</v>
      </c>
      <c r="E20" s="59" t="s">
        <v>75</v>
      </c>
      <c r="F20" s="12" t="s">
        <v>89</v>
      </c>
      <c r="G20" s="35" t="s">
        <v>141</v>
      </c>
      <c r="H20" s="11"/>
    </row>
    <row r="21" spans="1:8" ht="44.25" customHeight="1">
      <c r="A21" s="89"/>
      <c r="B21" s="76"/>
      <c r="C21" s="57"/>
      <c r="D21" s="57"/>
      <c r="E21" s="59"/>
      <c r="F21" s="13" t="s">
        <v>91</v>
      </c>
      <c r="G21" s="35" t="s">
        <v>90</v>
      </c>
      <c r="H21" s="11"/>
    </row>
    <row r="22" spans="1:8" ht="44.25" customHeight="1">
      <c r="A22" s="89"/>
      <c r="B22" s="76"/>
      <c r="C22" s="57"/>
      <c r="D22" s="57"/>
      <c r="E22" s="59"/>
      <c r="F22" s="13" t="s">
        <v>92</v>
      </c>
      <c r="G22" s="35" t="s">
        <v>142</v>
      </c>
      <c r="H22" s="11"/>
    </row>
    <row r="23" spans="1:8" ht="44.25" customHeight="1">
      <c r="A23" s="89"/>
      <c r="B23" s="77"/>
      <c r="C23" s="58"/>
      <c r="D23" s="58"/>
      <c r="E23" s="78"/>
      <c r="F23" s="13" t="s">
        <v>98</v>
      </c>
      <c r="G23" s="43" t="s">
        <v>143</v>
      </c>
      <c r="H23" s="11"/>
    </row>
    <row r="24" spans="1:8" ht="45" customHeight="1">
      <c r="A24" s="89"/>
      <c r="B24" s="76">
        <v>2</v>
      </c>
      <c r="C24" s="57" t="s">
        <v>106</v>
      </c>
      <c r="D24" s="57" t="s">
        <v>129</v>
      </c>
      <c r="E24" s="59" t="s">
        <v>144</v>
      </c>
      <c r="F24" s="12" t="s">
        <v>89</v>
      </c>
      <c r="G24" s="35" t="s">
        <v>107</v>
      </c>
      <c r="H24" s="11"/>
    </row>
    <row r="25" spans="1:8" ht="29.25" customHeight="1">
      <c r="A25" s="89"/>
      <c r="B25" s="76"/>
      <c r="C25" s="57"/>
      <c r="D25" s="58"/>
      <c r="E25" s="59"/>
      <c r="F25" s="13" t="s">
        <v>91</v>
      </c>
      <c r="G25" s="35" t="s">
        <v>177</v>
      </c>
      <c r="H25" s="11"/>
    </row>
    <row r="26" spans="1:8" ht="44.25" customHeight="1">
      <c r="A26" s="89"/>
      <c r="B26" s="76"/>
      <c r="C26" s="57"/>
      <c r="D26" s="58"/>
      <c r="E26" s="59"/>
      <c r="F26" s="12" t="s">
        <v>92</v>
      </c>
      <c r="G26" s="35" t="s">
        <v>145</v>
      </c>
      <c r="H26" s="11"/>
    </row>
    <row r="27" spans="1:8" ht="78.75" customHeight="1">
      <c r="A27" s="89"/>
      <c r="B27" s="79"/>
      <c r="C27" s="80"/>
      <c r="D27" s="58"/>
      <c r="E27" s="60"/>
      <c r="F27" s="13" t="s">
        <v>98</v>
      </c>
      <c r="G27" s="35" t="s">
        <v>178</v>
      </c>
      <c r="H27" s="11"/>
    </row>
    <row r="28" spans="1:8" ht="64.5" customHeight="1">
      <c r="A28" s="89"/>
      <c r="B28" s="61">
        <v>3</v>
      </c>
      <c r="C28" s="107" t="s">
        <v>146</v>
      </c>
      <c r="D28" s="108" t="s">
        <v>129</v>
      </c>
      <c r="E28" s="105" t="s">
        <v>83</v>
      </c>
      <c r="F28" s="46" t="s">
        <v>89</v>
      </c>
      <c r="G28" s="35" t="s">
        <v>188</v>
      </c>
      <c r="H28" s="11"/>
    </row>
    <row r="29" spans="1:8" s="33" customFormat="1" ht="50" customHeight="1">
      <c r="A29" s="89"/>
      <c r="B29" s="62"/>
      <c r="C29" s="69"/>
      <c r="D29" s="72"/>
      <c r="E29" s="106"/>
      <c r="F29" s="34" t="s">
        <v>91</v>
      </c>
      <c r="G29" s="35" t="s">
        <v>182</v>
      </c>
      <c r="H29" s="11"/>
    </row>
    <row r="30" spans="1:8" s="33" customFormat="1" ht="50" customHeight="1">
      <c r="A30" s="89"/>
      <c r="B30" s="62"/>
      <c r="C30" s="69"/>
      <c r="D30" s="72"/>
      <c r="E30" s="106"/>
      <c r="F30" s="34" t="s">
        <v>180</v>
      </c>
      <c r="G30" s="35" t="s">
        <v>147</v>
      </c>
      <c r="H30" s="11"/>
    </row>
    <row r="31" spans="1:8" ht="36" customHeight="1">
      <c r="A31" s="89"/>
      <c r="B31" s="63"/>
      <c r="C31" s="72"/>
      <c r="D31" s="72"/>
      <c r="E31" s="74"/>
      <c r="F31" s="34" t="s">
        <v>181</v>
      </c>
      <c r="G31" s="35" t="s">
        <v>148</v>
      </c>
      <c r="H31" s="11"/>
    </row>
    <row r="32" spans="1:8" ht="59.25" customHeight="1">
      <c r="A32" s="89"/>
      <c r="B32" s="63"/>
      <c r="C32" s="72"/>
      <c r="D32" s="72"/>
      <c r="E32" s="74"/>
      <c r="F32" s="46" t="s">
        <v>100</v>
      </c>
      <c r="G32" s="35" t="s">
        <v>192</v>
      </c>
      <c r="H32" s="11"/>
    </row>
    <row r="33" spans="1:15" ht="40.5" customHeight="1">
      <c r="A33" s="89"/>
      <c r="B33" s="64"/>
      <c r="C33" s="70"/>
      <c r="D33" s="70"/>
      <c r="E33" s="75"/>
      <c r="F33" s="34" t="s">
        <v>101</v>
      </c>
      <c r="G33" s="35" t="s">
        <v>149</v>
      </c>
      <c r="H33" s="11"/>
    </row>
    <row r="34" spans="1:15" ht="30" customHeight="1">
      <c r="A34" s="89"/>
      <c r="B34" s="61">
        <v>4</v>
      </c>
      <c r="C34" s="57" t="s">
        <v>150</v>
      </c>
      <c r="D34" s="57" t="s">
        <v>129</v>
      </c>
      <c r="E34" s="59" t="s">
        <v>151</v>
      </c>
      <c r="F34" s="12" t="s">
        <v>89</v>
      </c>
      <c r="G34" s="35" t="s">
        <v>108</v>
      </c>
      <c r="H34" s="11"/>
    </row>
    <row r="35" spans="1:15" ht="50.25" customHeight="1">
      <c r="A35" s="89"/>
      <c r="B35" s="64"/>
      <c r="C35" s="58"/>
      <c r="D35" s="58"/>
      <c r="E35" s="60"/>
      <c r="F35" s="13" t="s">
        <v>91</v>
      </c>
      <c r="G35" s="35" t="s">
        <v>109</v>
      </c>
      <c r="H35" s="11"/>
    </row>
    <row r="36" spans="1:15" ht="28.5" customHeight="1">
      <c r="A36" s="89"/>
      <c r="B36" s="61">
        <v>5</v>
      </c>
      <c r="C36" s="57" t="s">
        <v>152</v>
      </c>
      <c r="D36" s="57" t="s">
        <v>129</v>
      </c>
      <c r="E36" s="59" t="s">
        <v>153</v>
      </c>
      <c r="F36" s="12" t="s">
        <v>89</v>
      </c>
      <c r="G36" s="35" t="s">
        <v>110</v>
      </c>
      <c r="H36" s="11"/>
    </row>
    <row r="37" spans="1:15" ht="63.75" customHeight="1">
      <c r="A37" s="89"/>
      <c r="B37" s="64"/>
      <c r="C37" s="58"/>
      <c r="D37" s="58"/>
      <c r="E37" s="60"/>
      <c r="F37" s="13" t="s">
        <v>91</v>
      </c>
      <c r="G37" s="35" t="s">
        <v>174</v>
      </c>
      <c r="H37" s="11"/>
      <c r="I37" s="94" t="s">
        <v>190</v>
      </c>
      <c r="J37" s="95"/>
      <c r="K37" s="95"/>
      <c r="L37" s="95"/>
      <c r="M37" s="95"/>
      <c r="N37" s="95"/>
      <c r="O37" s="95"/>
    </row>
    <row r="38" spans="1:15" ht="48" customHeight="1">
      <c r="A38" s="89"/>
      <c r="B38" s="61">
        <v>6</v>
      </c>
      <c r="C38" s="68" t="s">
        <v>111</v>
      </c>
      <c r="D38" s="68" t="s">
        <v>129</v>
      </c>
      <c r="E38" s="105" t="s">
        <v>84</v>
      </c>
      <c r="F38" s="46" t="s">
        <v>186</v>
      </c>
      <c r="G38" s="35" t="s">
        <v>188</v>
      </c>
      <c r="H38" s="11"/>
      <c r="I38" s="96" t="s">
        <v>191</v>
      </c>
      <c r="J38" s="97"/>
      <c r="K38" s="97"/>
      <c r="L38" s="97"/>
      <c r="M38" s="97"/>
      <c r="N38" s="97"/>
      <c r="O38" s="97"/>
    </row>
    <row r="39" spans="1:15" s="33" customFormat="1" ht="48" customHeight="1">
      <c r="A39" s="89"/>
      <c r="B39" s="62"/>
      <c r="C39" s="104"/>
      <c r="D39" s="104"/>
      <c r="E39" s="106"/>
      <c r="F39" s="46" t="s">
        <v>179</v>
      </c>
      <c r="G39" s="35" t="s">
        <v>154</v>
      </c>
      <c r="H39" s="11"/>
      <c r="I39" s="36"/>
      <c r="J39" s="37"/>
      <c r="K39" s="37"/>
      <c r="L39" s="37"/>
      <c r="M39" s="37"/>
      <c r="N39" s="37"/>
    </row>
    <row r="40" spans="1:15" s="33" customFormat="1" ht="48" customHeight="1">
      <c r="A40" s="89"/>
      <c r="B40" s="62"/>
      <c r="C40" s="104"/>
      <c r="D40" s="104"/>
      <c r="E40" s="106"/>
      <c r="F40" s="46" t="s">
        <v>180</v>
      </c>
      <c r="G40" s="35" t="s">
        <v>187</v>
      </c>
      <c r="H40" s="11"/>
      <c r="I40" s="38"/>
      <c r="J40" s="37"/>
      <c r="K40" s="37"/>
      <c r="L40" s="37"/>
      <c r="M40" s="37"/>
      <c r="N40" s="37"/>
    </row>
    <row r="41" spans="1:15" s="33" customFormat="1" ht="48" customHeight="1">
      <c r="A41" s="89"/>
      <c r="B41" s="62"/>
      <c r="C41" s="104"/>
      <c r="D41" s="104"/>
      <c r="E41" s="106"/>
      <c r="F41" s="46" t="s">
        <v>181</v>
      </c>
      <c r="G41" s="35" t="s">
        <v>189</v>
      </c>
      <c r="H41" s="11"/>
    </row>
    <row r="42" spans="1:15" s="33" customFormat="1" ht="48" customHeight="1">
      <c r="A42" s="89"/>
      <c r="B42" s="62"/>
      <c r="C42" s="104"/>
      <c r="D42" s="104"/>
      <c r="E42" s="106"/>
      <c r="F42" s="46" t="s">
        <v>183</v>
      </c>
      <c r="G42" s="35" t="s">
        <v>155</v>
      </c>
      <c r="H42" s="11"/>
    </row>
    <row r="43" spans="1:15" ht="50" customHeight="1">
      <c r="A43" s="89"/>
      <c r="B43" s="64"/>
      <c r="C43" s="70"/>
      <c r="D43" s="70"/>
      <c r="E43" s="75"/>
      <c r="F43" s="34" t="s">
        <v>184</v>
      </c>
      <c r="G43" s="35" t="s">
        <v>185</v>
      </c>
      <c r="H43" s="11"/>
    </row>
    <row r="44" spans="1:15" ht="27.75" customHeight="1">
      <c r="A44" s="89"/>
      <c r="B44" s="61">
        <v>7</v>
      </c>
      <c r="C44" s="71" t="s">
        <v>156</v>
      </c>
      <c r="D44" s="71" t="s">
        <v>129</v>
      </c>
      <c r="E44" s="91" t="s">
        <v>157</v>
      </c>
      <c r="F44" s="12" t="s">
        <v>89</v>
      </c>
      <c r="G44" s="44" t="s">
        <v>158</v>
      </c>
      <c r="H44" s="11"/>
    </row>
    <row r="45" spans="1:15" ht="27.75" customHeight="1">
      <c r="A45" s="89"/>
      <c r="B45" s="64"/>
      <c r="C45" s="70"/>
      <c r="D45" s="70"/>
      <c r="E45" s="92"/>
      <c r="F45" s="13" t="s">
        <v>91</v>
      </c>
      <c r="G45" s="44" t="s">
        <v>159</v>
      </c>
      <c r="H45" s="11"/>
    </row>
    <row r="46" spans="1:15" ht="33" customHeight="1">
      <c r="A46" s="89"/>
      <c r="B46" s="76">
        <v>8</v>
      </c>
      <c r="C46" s="57" t="s">
        <v>112</v>
      </c>
      <c r="D46" s="57" t="s">
        <v>129</v>
      </c>
      <c r="E46" s="93" t="s">
        <v>193</v>
      </c>
      <c r="F46" s="12" t="s">
        <v>89</v>
      </c>
      <c r="G46" s="35" t="s">
        <v>113</v>
      </c>
      <c r="H46" s="11"/>
    </row>
    <row r="47" spans="1:15" ht="61.5" customHeight="1">
      <c r="A47" s="89"/>
      <c r="B47" s="76"/>
      <c r="C47" s="57"/>
      <c r="D47" s="58"/>
      <c r="E47" s="93"/>
      <c r="F47" s="13" t="s">
        <v>91</v>
      </c>
      <c r="G47" s="35" t="s">
        <v>114</v>
      </c>
      <c r="H47" s="11"/>
    </row>
    <row r="48" spans="1:15" ht="77.25" customHeight="1">
      <c r="A48" s="89"/>
      <c r="B48" s="76"/>
      <c r="C48" s="57"/>
      <c r="D48" s="58"/>
      <c r="E48" s="93"/>
      <c r="F48" s="12" t="s">
        <v>92</v>
      </c>
      <c r="G48" s="43" t="s">
        <v>176</v>
      </c>
      <c r="H48" s="11"/>
    </row>
    <row r="49" spans="1:8" ht="35.25" customHeight="1">
      <c r="A49" s="89"/>
      <c r="B49" s="61">
        <v>9</v>
      </c>
      <c r="C49" s="100" t="s">
        <v>160</v>
      </c>
      <c r="D49" s="100" t="s">
        <v>129</v>
      </c>
      <c r="E49" s="102" t="s">
        <v>172</v>
      </c>
      <c r="F49" s="12" t="s">
        <v>89</v>
      </c>
      <c r="G49" s="44" t="s">
        <v>161</v>
      </c>
      <c r="H49" s="11"/>
    </row>
    <row r="50" spans="1:8" ht="35.25" customHeight="1">
      <c r="A50" s="89"/>
      <c r="B50" s="62"/>
      <c r="C50" s="101"/>
      <c r="D50" s="101"/>
      <c r="E50" s="103"/>
      <c r="F50" s="13" t="s">
        <v>91</v>
      </c>
      <c r="G50" s="44" t="s">
        <v>162</v>
      </c>
      <c r="H50" s="11"/>
    </row>
    <row r="51" spans="1:8" ht="50.25" customHeight="1">
      <c r="A51" s="89"/>
      <c r="B51" s="64"/>
      <c r="C51" s="64"/>
      <c r="D51" s="64"/>
      <c r="E51" s="92"/>
      <c r="F51" s="13" t="s">
        <v>92</v>
      </c>
      <c r="G51" s="44" t="s">
        <v>163</v>
      </c>
      <c r="H51" s="11"/>
    </row>
    <row r="52" spans="1:8" ht="60.75" customHeight="1">
      <c r="A52" s="90"/>
      <c r="B52" s="51">
        <v>10</v>
      </c>
      <c r="C52" s="52" t="s">
        <v>93</v>
      </c>
      <c r="D52" s="52" t="s">
        <v>137</v>
      </c>
      <c r="E52" s="53" t="s">
        <v>164</v>
      </c>
      <c r="F52" s="54" t="s">
        <v>131</v>
      </c>
      <c r="G52" s="55" t="s">
        <v>173</v>
      </c>
      <c r="H52" s="11"/>
    </row>
    <row r="54" spans="1:8" ht="34.5" customHeight="1">
      <c r="A54" s="27" t="s">
        <v>115</v>
      </c>
      <c r="B54" s="27"/>
      <c r="C54" s="27"/>
      <c r="D54" s="27"/>
      <c r="E54" s="27"/>
      <c r="F54" s="27"/>
      <c r="G54" s="45"/>
      <c r="H54" s="14"/>
    </row>
  </sheetData>
  <mergeCells count="50">
    <mergeCell ref="I37:O37"/>
    <mergeCell ref="I38:O38"/>
    <mergeCell ref="D19:E19"/>
    <mergeCell ref="B49:B51"/>
    <mergeCell ref="C49:C51"/>
    <mergeCell ref="D49:D51"/>
    <mergeCell ref="E49:E51"/>
    <mergeCell ref="B38:B43"/>
    <mergeCell ref="C38:C43"/>
    <mergeCell ref="D38:D43"/>
    <mergeCell ref="E38:E43"/>
    <mergeCell ref="C28:C33"/>
    <mergeCell ref="D28:D33"/>
    <mergeCell ref="E28:E33"/>
    <mergeCell ref="B34:B35"/>
    <mergeCell ref="C34:C35"/>
    <mergeCell ref="A19:A52"/>
    <mergeCell ref="B44:B45"/>
    <mergeCell ref="C44:C45"/>
    <mergeCell ref="D44:D45"/>
    <mergeCell ref="E44:E45"/>
    <mergeCell ref="B46:B48"/>
    <mergeCell ref="C46:C48"/>
    <mergeCell ref="D46:D48"/>
    <mergeCell ref="E46:E48"/>
    <mergeCell ref="B36:B37"/>
    <mergeCell ref="C36:C37"/>
    <mergeCell ref="B20:B23"/>
    <mergeCell ref="C20:C23"/>
    <mergeCell ref="D20:D23"/>
    <mergeCell ref="E20:E23"/>
    <mergeCell ref="B24:B27"/>
    <mergeCell ref="C24:C27"/>
    <mergeCell ref="A1:E1"/>
    <mergeCell ref="A2:E2"/>
    <mergeCell ref="A6:E6"/>
    <mergeCell ref="A7:C7"/>
    <mergeCell ref="C9:C17"/>
    <mergeCell ref="D9:D15"/>
    <mergeCell ref="E9:E15"/>
    <mergeCell ref="A3:D3"/>
    <mergeCell ref="A4:E4"/>
    <mergeCell ref="A8:B18"/>
    <mergeCell ref="D24:D27"/>
    <mergeCell ref="E24:E27"/>
    <mergeCell ref="D36:D37"/>
    <mergeCell ref="E36:E37"/>
    <mergeCell ref="B28:B33"/>
    <mergeCell ref="D34:D35"/>
    <mergeCell ref="E34:E35"/>
  </mergeCells>
  <phoneticPr fontId="2"/>
  <dataValidations count="1">
    <dataValidation type="list" allowBlank="1" showInputMessage="1" showErrorMessage="1" sqref="H9:H18 H20:H52" xr:uid="{96DFA33C-A3B4-4AF2-9666-B1FB9E6F9408}">
      <formula1>"○,×,ー"</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C2ADB-217B-4DE7-99B7-7F17B752D608}">
  <sheetPr>
    <pageSetUpPr fitToPage="1"/>
  </sheetPr>
  <dimension ref="B1:AP254"/>
  <sheetViews>
    <sheetView showGridLines="0" showZeros="0" view="pageBreakPreview" zoomScaleNormal="100" zoomScaleSheetLayoutView="100" workbookViewId="0">
      <selection activeCell="B3" sqref="B3:AO3"/>
    </sheetView>
  </sheetViews>
  <sheetFormatPr defaultColWidth="9" defaultRowHeight="12"/>
  <cols>
    <col min="1" max="1" width="1.08203125" style="110" customWidth="1"/>
    <col min="2" max="17" width="2.58203125" style="110" customWidth="1"/>
    <col min="18" max="18" width="3.25" style="110" customWidth="1"/>
    <col min="19" max="39" width="2.58203125" style="110" customWidth="1"/>
    <col min="40" max="41" width="1.58203125" style="110" customWidth="1"/>
    <col min="42" max="42" width="0.75" style="110" customWidth="1"/>
    <col min="43" max="16384" width="9" style="110"/>
  </cols>
  <sheetData>
    <row r="1" spans="2:42" ht="15.4" customHeight="1">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c r="AL1" s="109"/>
      <c r="AM1" s="109"/>
      <c r="AN1" s="109"/>
      <c r="AO1" s="109"/>
    </row>
    <row r="2" spans="2:42" ht="15.4" customHeight="1">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row>
    <row r="3" spans="2:42" ht="21" customHeight="1">
      <c r="B3" s="111" t="s">
        <v>194</v>
      </c>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row>
    <row r="4" spans="2:42" ht="7.5" customHeight="1">
      <c r="B4" s="112"/>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row>
    <row r="5" spans="2:42" ht="15.4" customHeight="1">
      <c r="B5" s="113" t="s">
        <v>195</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5" t="s">
        <v>196</v>
      </c>
    </row>
    <row r="6" spans="2:42" ht="15.4" customHeight="1">
      <c r="B6" s="116" t="s">
        <v>197</v>
      </c>
      <c r="C6" s="117"/>
      <c r="D6" s="117"/>
      <c r="E6" s="117"/>
      <c r="F6" s="117"/>
      <c r="G6" s="117"/>
      <c r="H6" s="117"/>
      <c r="I6" s="117"/>
      <c r="J6" s="117"/>
      <c r="K6" s="117"/>
      <c r="L6" s="117"/>
      <c r="M6" s="117"/>
      <c r="N6" s="117"/>
      <c r="O6" s="117"/>
      <c r="P6" s="117"/>
      <c r="Q6" s="117"/>
      <c r="R6" s="117"/>
      <c r="S6" s="117"/>
      <c r="T6" s="117"/>
      <c r="U6" s="117"/>
      <c r="V6" s="117"/>
      <c r="W6" s="117"/>
      <c r="X6" s="117"/>
      <c r="Y6" s="117"/>
      <c r="Z6" s="117"/>
      <c r="AA6" s="118"/>
      <c r="AB6" s="119" t="s">
        <v>198</v>
      </c>
      <c r="AC6" s="120"/>
      <c r="AD6" s="120"/>
      <c r="AE6" s="120"/>
      <c r="AF6" s="120"/>
      <c r="AG6" s="121"/>
      <c r="AH6" s="119" t="s">
        <v>199</v>
      </c>
      <c r="AI6" s="120"/>
      <c r="AJ6" s="120"/>
      <c r="AK6" s="121"/>
      <c r="AL6" s="119" t="s">
        <v>200</v>
      </c>
      <c r="AM6" s="120"/>
      <c r="AN6" s="120"/>
      <c r="AO6" s="121"/>
      <c r="AP6" s="109"/>
    </row>
    <row r="7" spans="2:42" ht="15.4" customHeight="1">
      <c r="B7" s="122"/>
      <c r="C7" s="123"/>
      <c r="D7" s="123"/>
      <c r="E7" s="123"/>
      <c r="F7" s="123"/>
      <c r="G7" s="123"/>
      <c r="H7" s="123"/>
      <c r="I7" s="123"/>
      <c r="J7" s="123"/>
      <c r="K7" s="123"/>
      <c r="L7" s="123"/>
      <c r="M7" s="123"/>
      <c r="N7" s="123"/>
      <c r="O7" s="123"/>
      <c r="P7" s="123"/>
      <c r="Q7" s="123"/>
      <c r="R7" s="123"/>
      <c r="S7" s="123"/>
      <c r="T7" s="123"/>
      <c r="U7" s="123"/>
      <c r="V7" s="123"/>
      <c r="W7" s="123"/>
      <c r="X7" s="123"/>
      <c r="Y7" s="123"/>
      <c r="Z7" s="123"/>
      <c r="AA7" s="124"/>
      <c r="AB7" s="125"/>
      <c r="AC7" s="126"/>
      <c r="AD7" s="126"/>
      <c r="AE7" s="126"/>
      <c r="AF7" s="126"/>
      <c r="AG7" s="127"/>
      <c r="AH7" s="125"/>
      <c r="AI7" s="126"/>
      <c r="AJ7" s="126"/>
      <c r="AK7" s="127"/>
      <c r="AL7" s="125"/>
      <c r="AM7" s="126"/>
      <c r="AN7" s="126"/>
      <c r="AO7" s="127"/>
      <c r="AP7" s="109"/>
    </row>
    <row r="8" spans="2:42" ht="15.4" customHeight="1">
      <c r="B8" s="128"/>
      <c r="C8" s="129"/>
      <c r="D8" s="129"/>
      <c r="E8" s="129"/>
      <c r="F8" s="129"/>
      <c r="G8" s="129"/>
      <c r="H8" s="129"/>
      <c r="I8" s="129"/>
      <c r="J8" s="129"/>
      <c r="K8" s="129"/>
      <c r="L8" s="129"/>
      <c r="M8" s="129"/>
      <c r="N8" s="129"/>
      <c r="O8" s="129"/>
      <c r="P8" s="129"/>
      <c r="Q8" s="129"/>
      <c r="R8" s="129"/>
      <c r="S8" s="129"/>
      <c r="T8" s="129"/>
      <c r="U8" s="129"/>
      <c r="V8" s="129"/>
      <c r="W8" s="129"/>
      <c r="X8" s="129"/>
      <c r="Y8" s="129"/>
      <c r="Z8" s="129"/>
      <c r="AA8" s="130"/>
      <c r="AB8" s="131"/>
      <c r="AC8" s="132"/>
      <c r="AD8" s="132"/>
      <c r="AE8" s="132"/>
      <c r="AF8" s="132"/>
      <c r="AG8" s="133"/>
      <c r="AH8" s="131"/>
      <c r="AI8" s="132"/>
      <c r="AJ8" s="132"/>
      <c r="AK8" s="133"/>
      <c r="AL8" s="131"/>
      <c r="AM8" s="132"/>
      <c r="AN8" s="132"/>
      <c r="AO8" s="133"/>
      <c r="AP8" s="109"/>
    </row>
    <row r="9" spans="2:42" ht="15.4" customHeight="1">
      <c r="B9" s="134" t="s">
        <v>201</v>
      </c>
      <c r="C9" s="135" t="s">
        <v>202</v>
      </c>
      <c r="D9" s="136"/>
      <c r="E9" s="136"/>
      <c r="F9" s="136"/>
      <c r="G9" s="136"/>
      <c r="H9" s="136"/>
      <c r="I9" s="137"/>
      <c r="J9" s="138" t="s">
        <v>203</v>
      </c>
      <c r="K9" s="139"/>
      <c r="L9" s="139"/>
      <c r="M9" s="139"/>
      <c r="N9" s="139"/>
      <c r="O9" s="139"/>
      <c r="P9" s="139"/>
      <c r="Q9" s="139"/>
      <c r="R9" s="139"/>
      <c r="S9" s="139"/>
      <c r="T9" s="139"/>
      <c r="U9" s="139"/>
      <c r="V9" s="139"/>
      <c r="W9" s="139"/>
      <c r="X9" s="139"/>
      <c r="Y9" s="139"/>
      <c r="Z9" s="139"/>
      <c r="AA9" s="140"/>
      <c r="AB9" s="141"/>
      <c r="AC9" s="142"/>
      <c r="AD9" s="142"/>
      <c r="AE9" s="142"/>
      <c r="AF9" s="142"/>
      <c r="AG9" s="143"/>
      <c r="AH9" s="141"/>
      <c r="AI9" s="142"/>
      <c r="AJ9" s="142"/>
      <c r="AK9" s="143"/>
      <c r="AL9" s="141"/>
      <c r="AM9" s="142"/>
      <c r="AN9" s="142"/>
      <c r="AO9" s="143"/>
      <c r="AP9" s="109"/>
    </row>
    <row r="10" spans="2:42" ht="15.4" customHeight="1">
      <c r="B10" s="144"/>
      <c r="C10" s="145"/>
      <c r="D10" s="146"/>
      <c r="E10" s="146"/>
      <c r="F10" s="146"/>
      <c r="G10" s="146"/>
      <c r="H10" s="146"/>
      <c r="I10" s="147"/>
      <c r="J10" s="148"/>
      <c r="K10" s="149"/>
      <c r="L10" s="149"/>
      <c r="M10" s="149"/>
      <c r="N10" s="149"/>
      <c r="O10" s="149"/>
      <c r="P10" s="149"/>
      <c r="Q10" s="149"/>
      <c r="R10" s="149"/>
      <c r="S10" s="149"/>
      <c r="T10" s="149"/>
      <c r="U10" s="149"/>
      <c r="V10" s="149"/>
      <c r="W10" s="149"/>
      <c r="X10" s="149"/>
      <c r="Y10" s="149"/>
      <c r="Z10" s="149"/>
      <c r="AA10" s="150"/>
      <c r="AB10" s="151"/>
      <c r="AC10" s="152"/>
      <c r="AD10" s="152"/>
      <c r="AE10" s="152"/>
      <c r="AF10" s="152"/>
      <c r="AG10" s="153"/>
      <c r="AH10" s="151"/>
      <c r="AI10" s="152"/>
      <c r="AJ10" s="152"/>
      <c r="AK10" s="153"/>
      <c r="AL10" s="151"/>
      <c r="AM10" s="152"/>
      <c r="AN10" s="152"/>
      <c r="AO10" s="153"/>
      <c r="AP10" s="109"/>
    </row>
    <row r="11" spans="2:42" ht="69.75" customHeight="1">
      <c r="B11" s="144"/>
      <c r="C11" s="145"/>
      <c r="D11" s="146"/>
      <c r="E11" s="146"/>
      <c r="F11" s="146"/>
      <c r="G11" s="146"/>
      <c r="H11" s="146"/>
      <c r="I11" s="147"/>
      <c r="J11" s="148"/>
      <c r="K11" s="149"/>
      <c r="L11" s="149"/>
      <c r="M11" s="149"/>
      <c r="N11" s="149"/>
      <c r="O11" s="149"/>
      <c r="P11" s="149"/>
      <c r="Q11" s="149"/>
      <c r="R11" s="149"/>
      <c r="S11" s="149"/>
      <c r="T11" s="149"/>
      <c r="U11" s="149"/>
      <c r="V11" s="149"/>
      <c r="W11" s="149"/>
      <c r="X11" s="149"/>
      <c r="Y11" s="149"/>
      <c r="Z11" s="149"/>
      <c r="AA11" s="150"/>
      <c r="AB11" s="151"/>
      <c r="AC11" s="152"/>
      <c r="AD11" s="152"/>
      <c r="AE11" s="152"/>
      <c r="AF11" s="152"/>
      <c r="AG11" s="153"/>
      <c r="AH11" s="151"/>
      <c r="AI11" s="152"/>
      <c r="AJ11" s="152"/>
      <c r="AK11" s="153"/>
      <c r="AL11" s="151"/>
      <c r="AM11" s="152"/>
      <c r="AN11" s="152"/>
      <c r="AO11" s="153"/>
      <c r="AP11" s="109"/>
    </row>
    <row r="12" spans="2:42" ht="63.75" customHeight="1">
      <c r="B12" s="144"/>
      <c r="C12" s="145"/>
      <c r="D12" s="146"/>
      <c r="E12" s="146"/>
      <c r="F12" s="146"/>
      <c r="G12" s="146"/>
      <c r="H12" s="146"/>
      <c r="I12" s="147"/>
      <c r="J12" s="154" t="s">
        <v>204</v>
      </c>
      <c r="K12" s="155"/>
      <c r="L12" s="155"/>
      <c r="M12" s="155"/>
      <c r="N12" s="155"/>
      <c r="O12" s="155"/>
      <c r="P12" s="155"/>
      <c r="Q12" s="155"/>
      <c r="R12" s="155"/>
      <c r="S12" s="155"/>
      <c r="T12" s="155"/>
      <c r="U12" s="155"/>
      <c r="V12" s="155"/>
      <c r="W12" s="155"/>
      <c r="X12" s="155"/>
      <c r="Y12" s="155"/>
      <c r="Z12" s="155"/>
      <c r="AA12" s="156"/>
      <c r="AB12" s="157"/>
      <c r="AC12" s="158"/>
      <c r="AD12" s="158"/>
      <c r="AE12" s="158"/>
      <c r="AF12" s="158"/>
      <c r="AG12" s="159"/>
      <c r="AH12" s="157"/>
      <c r="AI12" s="158"/>
      <c r="AJ12" s="158"/>
      <c r="AK12" s="159"/>
      <c r="AL12" s="157"/>
      <c r="AM12" s="158"/>
      <c r="AN12" s="158"/>
      <c r="AO12" s="159"/>
      <c r="AP12" s="109"/>
    </row>
    <row r="13" spans="2:42" ht="11.15" customHeight="1">
      <c r="B13" s="144"/>
      <c r="C13" s="145"/>
      <c r="D13" s="146"/>
      <c r="E13" s="146"/>
      <c r="F13" s="146"/>
      <c r="G13" s="146"/>
      <c r="H13" s="146"/>
      <c r="I13" s="147"/>
      <c r="J13" s="160"/>
      <c r="K13" s="138" t="s">
        <v>205</v>
      </c>
      <c r="L13" s="139"/>
      <c r="M13" s="139"/>
      <c r="N13" s="139"/>
      <c r="O13" s="139"/>
      <c r="P13" s="139"/>
      <c r="Q13" s="139"/>
      <c r="R13" s="139"/>
      <c r="S13" s="139"/>
      <c r="T13" s="139"/>
      <c r="U13" s="139"/>
      <c r="V13" s="139"/>
      <c r="W13" s="139"/>
      <c r="X13" s="139"/>
      <c r="Y13" s="139"/>
      <c r="Z13" s="139"/>
      <c r="AA13" s="140"/>
      <c r="AB13" s="161"/>
      <c r="AC13" s="162"/>
      <c r="AD13" s="162"/>
      <c r="AE13" s="162"/>
      <c r="AF13" s="162"/>
      <c r="AG13" s="163"/>
      <c r="AH13" s="161" t="s">
        <v>206</v>
      </c>
      <c r="AI13" s="162"/>
      <c r="AJ13" s="162"/>
      <c r="AK13" s="163"/>
      <c r="AL13" s="164" t="str">
        <f>IF(AB13="","",AB13*1)</f>
        <v/>
      </c>
      <c r="AM13" s="165"/>
      <c r="AN13" s="165"/>
      <c r="AO13" s="166"/>
      <c r="AP13" s="109"/>
    </row>
    <row r="14" spans="2:42" ht="11.15" customHeight="1">
      <c r="B14" s="144"/>
      <c r="C14" s="145"/>
      <c r="D14" s="146"/>
      <c r="E14" s="146"/>
      <c r="F14" s="146"/>
      <c r="G14" s="146"/>
      <c r="H14" s="146"/>
      <c r="I14" s="147"/>
      <c r="J14" s="160"/>
      <c r="K14" s="148"/>
      <c r="L14" s="149"/>
      <c r="M14" s="149"/>
      <c r="N14" s="149"/>
      <c r="O14" s="149"/>
      <c r="P14" s="149"/>
      <c r="Q14" s="149"/>
      <c r="R14" s="149"/>
      <c r="S14" s="149"/>
      <c r="T14" s="149"/>
      <c r="U14" s="149"/>
      <c r="V14" s="149"/>
      <c r="W14" s="149"/>
      <c r="X14" s="149"/>
      <c r="Y14" s="149"/>
      <c r="Z14" s="149"/>
      <c r="AA14" s="150"/>
      <c r="AB14" s="167"/>
      <c r="AC14" s="168"/>
      <c r="AD14" s="168"/>
      <c r="AE14" s="168"/>
      <c r="AF14" s="168"/>
      <c r="AG14" s="169"/>
      <c r="AH14" s="167"/>
      <c r="AI14" s="168"/>
      <c r="AJ14" s="168"/>
      <c r="AK14" s="169"/>
      <c r="AL14" s="170"/>
      <c r="AM14" s="171"/>
      <c r="AN14" s="171"/>
      <c r="AO14" s="172"/>
      <c r="AP14" s="109"/>
    </row>
    <row r="15" spans="2:42" ht="11.15" customHeight="1">
      <c r="B15" s="144"/>
      <c r="C15" s="145"/>
      <c r="D15" s="146"/>
      <c r="E15" s="146"/>
      <c r="F15" s="146"/>
      <c r="G15" s="146"/>
      <c r="H15" s="146"/>
      <c r="I15" s="147"/>
      <c r="J15" s="160"/>
      <c r="K15" s="173"/>
      <c r="L15" s="174"/>
      <c r="M15" s="174"/>
      <c r="N15" s="174"/>
      <c r="O15" s="174"/>
      <c r="P15" s="174"/>
      <c r="Q15" s="174"/>
      <c r="R15" s="174"/>
      <c r="S15" s="174"/>
      <c r="T15" s="174"/>
      <c r="U15" s="174"/>
      <c r="V15" s="174"/>
      <c r="W15" s="174"/>
      <c r="X15" s="174"/>
      <c r="Y15" s="174"/>
      <c r="Z15" s="174"/>
      <c r="AA15" s="175"/>
      <c r="AB15" s="176"/>
      <c r="AC15" s="177"/>
      <c r="AD15" s="177"/>
      <c r="AE15" s="177"/>
      <c r="AF15" s="177"/>
      <c r="AG15" s="178"/>
      <c r="AH15" s="176"/>
      <c r="AI15" s="177"/>
      <c r="AJ15" s="177"/>
      <c r="AK15" s="178"/>
      <c r="AL15" s="179"/>
      <c r="AM15" s="180"/>
      <c r="AN15" s="180"/>
      <c r="AO15" s="181"/>
      <c r="AP15" s="109"/>
    </row>
    <row r="16" spans="2:42" ht="11.15" customHeight="1">
      <c r="B16" s="144"/>
      <c r="C16" s="145"/>
      <c r="D16" s="146"/>
      <c r="E16" s="146"/>
      <c r="F16" s="146"/>
      <c r="G16" s="146"/>
      <c r="H16" s="146"/>
      <c r="I16" s="147"/>
      <c r="J16" s="160"/>
      <c r="K16" s="138" t="s">
        <v>207</v>
      </c>
      <c r="L16" s="139"/>
      <c r="M16" s="139"/>
      <c r="N16" s="139"/>
      <c r="O16" s="139"/>
      <c r="P16" s="139"/>
      <c r="Q16" s="139"/>
      <c r="R16" s="139"/>
      <c r="S16" s="139"/>
      <c r="T16" s="139"/>
      <c r="U16" s="139"/>
      <c r="V16" s="139"/>
      <c r="W16" s="139"/>
      <c r="X16" s="139"/>
      <c r="Y16" s="139"/>
      <c r="Z16" s="139"/>
      <c r="AA16" s="140"/>
      <c r="AB16" s="161"/>
      <c r="AC16" s="162"/>
      <c r="AD16" s="162"/>
      <c r="AE16" s="162"/>
      <c r="AF16" s="162"/>
      <c r="AG16" s="163"/>
      <c r="AH16" s="161" t="s">
        <v>208</v>
      </c>
      <c r="AI16" s="162"/>
      <c r="AJ16" s="162"/>
      <c r="AK16" s="163"/>
      <c r="AL16" s="164" t="str">
        <f>IF(AB16="","",AB16*2)</f>
        <v/>
      </c>
      <c r="AM16" s="165"/>
      <c r="AN16" s="165"/>
      <c r="AO16" s="166"/>
      <c r="AP16" s="109"/>
    </row>
    <row r="17" spans="2:42" ht="11.15" customHeight="1">
      <c r="B17" s="144"/>
      <c r="C17" s="145"/>
      <c r="D17" s="146"/>
      <c r="E17" s="146"/>
      <c r="F17" s="146"/>
      <c r="G17" s="146"/>
      <c r="H17" s="146"/>
      <c r="I17" s="147"/>
      <c r="J17" s="160"/>
      <c r="K17" s="148"/>
      <c r="L17" s="149"/>
      <c r="M17" s="149"/>
      <c r="N17" s="149"/>
      <c r="O17" s="149"/>
      <c r="P17" s="149"/>
      <c r="Q17" s="149"/>
      <c r="R17" s="149"/>
      <c r="S17" s="149"/>
      <c r="T17" s="149"/>
      <c r="U17" s="149"/>
      <c r="V17" s="149"/>
      <c r="W17" s="149"/>
      <c r="X17" s="149"/>
      <c r="Y17" s="149"/>
      <c r="Z17" s="149"/>
      <c r="AA17" s="150"/>
      <c r="AB17" s="167"/>
      <c r="AC17" s="168"/>
      <c r="AD17" s="168"/>
      <c r="AE17" s="168"/>
      <c r="AF17" s="168"/>
      <c r="AG17" s="169"/>
      <c r="AH17" s="167"/>
      <c r="AI17" s="168"/>
      <c r="AJ17" s="168"/>
      <c r="AK17" s="169"/>
      <c r="AL17" s="170"/>
      <c r="AM17" s="171"/>
      <c r="AN17" s="171"/>
      <c r="AO17" s="172"/>
      <c r="AP17" s="109"/>
    </row>
    <row r="18" spans="2:42" ht="11.15" customHeight="1">
      <c r="B18" s="144"/>
      <c r="C18" s="145"/>
      <c r="D18" s="146"/>
      <c r="E18" s="146"/>
      <c r="F18" s="146"/>
      <c r="G18" s="146"/>
      <c r="H18" s="146"/>
      <c r="I18" s="147"/>
      <c r="J18" s="160"/>
      <c r="K18" s="173"/>
      <c r="L18" s="174"/>
      <c r="M18" s="174"/>
      <c r="N18" s="174"/>
      <c r="O18" s="174"/>
      <c r="P18" s="174"/>
      <c r="Q18" s="174"/>
      <c r="R18" s="174"/>
      <c r="S18" s="174"/>
      <c r="T18" s="174"/>
      <c r="U18" s="174"/>
      <c r="V18" s="174"/>
      <c r="W18" s="174"/>
      <c r="X18" s="174"/>
      <c r="Y18" s="174"/>
      <c r="Z18" s="174"/>
      <c r="AA18" s="175"/>
      <c r="AB18" s="176"/>
      <c r="AC18" s="177"/>
      <c r="AD18" s="177"/>
      <c r="AE18" s="177"/>
      <c r="AF18" s="177"/>
      <c r="AG18" s="178"/>
      <c r="AH18" s="176"/>
      <c r="AI18" s="177"/>
      <c r="AJ18" s="177"/>
      <c r="AK18" s="178"/>
      <c r="AL18" s="179"/>
      <c r="AM18" s="180"/>
      <c r="AN18" s="180"/>
      <c r="AO18" s="181"/>
      <c r="AP18" s="109"/>
    </row>
    <row r="19" spans="2:42" ht="11.15" customHeight="1">
      <c r="B19" s="144"/>
      <c r="C19" s="145"/>
      <c r="D19" s="146"/>
      <c r="E19" s="146"/>
      <c r="F19" s="146"/>
      <c r="G19" s="146"/>
      <c r="H19" s="146"/>
      <c r="I19" s="147"/>
      <c r="J19" s="160"/>
      <c r="K19" s="138" t="s">
        <v>209</v>
      </c>
      <c r="L19" s="139"/>
      <c r="M19" s="139"/>
      <c r="N19" s="139"/>
      <c r="O19" s="139"/>
      <c r="P19" s="139"/>
      <c r="Q19" s="139"/>
      <c r="R19" s="139"/>
      <c r="S19" s="139"/>
      <c r="T19" s="139"/>
      <c r="U19" s="139"/>
      <c r="V19" s="139"/>
      <c r="W19" s="139"/>
      <c r="X19" s="139"/>
      <c r="Y19" s="139"/>
      <c r="Z19" s="139"/>
      <c r="AA19" s="140"/>
      <c r="AB19" s="161"/>
      <c r="AC19" s="162"/>
      <c r="AD19" s="162"/>
      <c r="AE19" s="162"/>
      <c r="AF19" s="162"/>
      <c r="AG19" s="163"/>
      <c r="AH19" s="161" t="s">
        <v>210</v>
      </c>
      <c r="AI19" s="162"/>
      <c r="AJ19" s="162"/>
      <c r="AK19" s="163"/>
      <c r="AL19" s="164" t="str">
        <f>IF(AB19="","",AB19*3)</f>
        <v/>
      </c>
      <c r="AM19" s="165"/>
      <c r="AN19" s="165"/>
      <c r="AO19" s="166"/>
      <c r="AP19" s="109"/>
    </row>
    <row r="20" spans="2:42" ht="11.15" customHeight="1">
      <c r="B20" s="144"/>
      <c r="C20" s="145"/>
      <c r="D20" s="146"/>
      <c r="E20" s="146"/>
      <c r="F20" s="146"/>
      <c r="G20" s="146"/>
      <c r="H20" s="146"/>
      <c r="I20" s="147"/>
      <c r="J20" s="160"/>
      <c r="K20" s="148"/>
      <c r="L20" s="149"/>
      <c r="M20" s="149"/>
      <c r="N20" s="149"/>
      <c r="O20" s="149"/>
      <c r="P20" s="149"/>
      <c r="Q20" s="149"/>
      <c r="R20" s="149"/>
      <c r="S20" s="149"/>
      <c r="T20" s="149"/>
      <c r="U20" s="149"/>
      <c r="V20" s="149"/>
      <c r="W20" s="149"/>
      <c r="X20" s="149"/>
      <c r="Y20" s="149"/>
      <c r="Z20" s="149"/>
      <c r="AA20" s="150"/>
      <c r="AB20" s="167"/>
      <c r="AC20" s="168"/>
      <c r="AD20" s="168"/>
      <c r="AE20" s="168"/>
      <c r="AF20" s="168"/>
      <c r="AG20" s="169"/>
      <c r="AH20" s="167"/>
      <c r="AI20" s="168"/>
      <c r="AJ20" s="168"/>
      <c r="AK20" s="169"/>
      <c r="AL20" s="170"/>
      <c r="AM20" s="171"/>
      <c r="AN20" s="171"/>
      <c r="AO20" s="172"/>
      <c r="AP20" s="109"/>
    </row>
    <row r="21" spans="2:42" ht="11.15" customHeight="1">
      <c r="B21" s="144"/>
      <c r="C21" s="145"/>
      <c r="D21" s="146"/>
      <c r="E21" s="146"/>
      <c r="F21" s="146"/>
      <c r="G21" s="146"/>
      <c r="H21" s="146"/>
      <c r="I21" s="147"/>
      <c r="J21" s="160"/>
      <c r="K21" s="173"/>
      <c r="L21" s="174"/>
      <c r="M21" s="174"/>
      <c r="N21" s="174"/>
      <c r="O21" s="174"/>
      <c r="P21" s="174"/>
      <c r="Q21" s="174"/>
      <c r="R21" s="174"/>
      <c r="S21" s="174"/>
      <c r="T21" s="174"/>
      <c r="U21" s="174"/>
      <c r="V21" s="174"/>
      <c r="W21" s="174"/>
      <c r="X21" s="174"/>
      <c r="Y21" s="174"/>
      <c r="Z21" s="174"/>
      <c r="AA21" s="175"/>
      <c r="AB21" s="176"/>
      <c r="AC21" s="177"/>
      <c r="AD21" s="177"/>
      <c r="AE21" s="177"/>
      <c r="AF21" s="177"/>
      <c r="AG21" s="178"/>
      <c r="AH21" s="167"/>
      <c r="AI21" s="168"/>
      <c r="AJ21" s="168"/>
      <c r="AK21" s="169"/>
      <c r="AL21" s="179"/>
      <c r="AM21" s="180"/>
      <c r="AN21" s="180"/>
      <c r="AO21" s="181"/>
      <c r="AP21" s="109"/>
    </row>
    <row r="22" spans="2:42" ht="11.15" customHeight="1">
      <c r="B22" s="144"/>
      <c r="C22" s="145"/>
      <c r="D22" s="146"/>
      <c r="E22" s="146"/>
      <c r="F22" s="146"/>
      <c r="G22" s="146"/>
      <c r="H22" s="146"/>
      <c r="I22" s="147"/>
      <c r="J22" s="160"/>
      <c r="K22" s="138" t="s">
        <v>211</v>
      </c>
      <c r="L22" s="139"/>
      <c r="M22" s="139"/>
      <c r="N22" s="139"/>
      <c r="O22" s="139"/>
      <c r="P22" s="139"/>
      <c r="Q22" s="139"/>
      <c r="R22" s="139"/>
      <c r="S22" s="139"/>
      <c r="T22" s="139"/>
      <c r="U22" s="139"/>
      <c r="V22" s="139"/>
      <c r="W22" s="139"/>
      <c r="X22" s="139"/>
      <c r="Y22" s="139"/>
      <c r="Z22" s="139"/>
      <c r="AA22" s="140"/>
      <c r="AB22" s="161"/>
      <c r="AC22" s="162"/>
      <c r="AD22" s="162"/>
      <c r="AE22" s="162"/>
      <c r="AF22" s="162"/>
      <c r="AG22" s="163"/>
      <c r="AH22" s="161" t="s">
        <v>212</v>
      </c>
      <c r="AI22" s="162"/>
      <c r="AJ22" s="162"/>
      <c r="AK22" s="163"/>
      <c r="AL22" s="164" t="str">
        <f>IF(AB22="","",AB22*4)</f>
        <v/>
      </c>
      <c r="AM22" s="165"/>
      <c r="AN22" s="165"/>
      <c r="AO22" s="166"/>
      <c r="AP22" s="109"/>
    </row>
    <row r="23" spans="2:42" ht="11.15" customHeight="1">
      <c r="B23" s="144"/>
      <c r="C23" s="145"/>
      <c r="D23" s="146"/>
      <c r="E23" s="146"/>
      <c r="F23" s="146"/>
      <c r="G23" s="146"/>
      <c r="H23" s="146"/>
      <c r="I23" s="147"/>
      <c r="J23" s="160"/>
      <c r="K23" s="148"/>
      <c r="L23" s="149"/>
      <c r="M23" s="149"/>
      <c r="N23" s="149"/>
      <c r="O23" s="149"/>
      <c r="P23" s="149"/>
      <c r="Q23" s="149"/>
      <c r="R23" s="149"/>
      <c r="S23" s="149"/>
      <c r="T23" s="149"/>
      <c r="U23" s="149"/>
      <c r="V23" s="149"/>
      <c r="W23" s="149"/>
      <c r="X23" s="149"/>
      <c r="Y23" s="149"/>
      <c r="Z23" s="149"/>
      <c r="AA23" s="150"/>
      <c r="AB23" s="167"/>
      <c r="AC23" s="168"/>
      <c r="AD23" s="168"/>
      <c r="AE23" s="168"/>
      <c r="AF23" s="168"/>
      <c r="AG23" s="169"/>
      <c r="AH23" s="167"/>
      <c r="AI23" s="168"/>
      <c r="AJ23" s="168"/>
      <c r="AK23" s="169"/>
      <c r="AL23" s="170"/>
      <c r="AM23" s="171"/>
      <c r="AN23" s="171"/>
      <c r="AO23" s="172"/>
      <c r="AP23" s="109"/>
    </row>
    <row r="24" spans="2:42" ht="11.15" customHeight="1">
      <c r="B24" s="144"/>
      <c r="C24" s="145"/>
      <c r="D24" s="146"/>
      <c r="E24" s="146"/>
      <c r="F24" s="146"/>
      <c r="G24" s="146"/>
      <c r="H24" s="146"/>
      <c r="I24" s="147"/>
      <c r="J24" s="160"/>
      <c r="K24" s="173"/>
      <c r="L24" s="174"/>
      <c r="M24" s="174"/>
      <c r="N24" s="174"/>
      <c r="O24" s="174"/>
      <c r="P24" s="174"/>
      <c r="Q24" s="174"/>
      <c r="R24" s="174"/>
      <c r="S24" s="174"/>
      <c r="T24" s="174"/>
      <c r="U24" s="174"/>
      <c r="V24" s="174"/>
      <c r="W24" s="174"/>
      <c r="X24" s="174"/>
      <c r="Y24" s="174"/>
      <c r="Z24" s="174"/>
      <c r="AA24" s="175"/>
      <c r="AB24" s="176"/>
      <c r="AC24" s="177"/>
      <c r="AD24" s="177"/>
      <c r="AE24" s="177"/>
      <c r="AF24" s="177"/>
      <c r="AG24" s="178"/>
      <c r="AH24" s="167"/>
      <c r="AI24" s="168"/>
      <c r="AJ24" s="168"/>
      <c r="AK24" s="169"/>
      <c r="AL24" s="179"/>
      <c r="AM24" s="180"/>
      <c r="AN24" s="180"/>
      <c r="AO24" s="181"/>
      <c r="AP24" s="109"/>
    </row>
    <row r="25" spans="2:42" ht="11.15" customHeight="1">
      <c r="B25" s="144"/>
      <c r="C25" s="145"/>
      <c r="D25" s="146"/>
      <c r="E25" s="146"/>
      <c r="F25" s="146"/>
      <c r="G25" s="146"/>
      <c r="H25" s="146"/>
      <c r="I25" s="147"/>
      <c r="J25" s="160"/>
      <c r="K25" s="138" t="s">
        <v>213</v>
      </c>
      <c r="L25" s="139"/>
      <c r="M25" s="139"/>
      <c r="N25" s="139"/>
      <c r="O25" s="139"/>
      <c r="P25" s="139"/>
      <c r="Q25" s="139"/>
      <c r="R25" s="139"/>
      <c r="S25" s="139"/>
      <c r="T25" s="139"/>
      <c r="U25" s="139"/>
      <c r="V25" s="139"/>
      <c r="W25" s="139"/>
      <c r="X25" s="139"/>
      <c r="Y25" s="139"/>
      <c r="Z25" s="139"/>
      <c r="AA25" s="140"/>
      <c r="AB25" s="161"/>
      <c r="AC25" s="162"/>
      <c r="AD25" s="162"/>
      <c r="AE25" s="162"/>
      <c r="AF25" s="162"/>
      <c r="AG25" s="163"/>
      <c r="AH25" s="161" t="s">
        <v>214</v>
      </c>
      <c r="AI25" s="162"/>
      <c r="AJ25" s="162"/>
      <c r="AK25" s="163"/>
      <c r="AL25" s="164" t="str">
        <f>IF(AB25="","",AB25*5)</f>
        <v/>
      </c>
      <c r="AM25" s="165"/>
      <c r="AN25" s="165"/>
      <c r="AO25" s="166"/>
      <c r="AP25" s="109"/>
    </row>
    <row r="26" spans="2:42" ht="11.15" customHeight="1">
      <c r="B26" s="144"/>
      <c r="C26" s="145"/>
      <c r="D26" s="146"/>
      <c r="E26" s="146"/>
      <c r="F26" s="146"/>
      <c r="G26" s="146"/>
      <c r="H26" s="146"/>
      <c r="I26" s="147"/>
      <c r="J26" s="160"/>
      <c r="K26" s="148"/>
      <c r="L26" s="149"/>
      <c r="M26" s="149"/>
      <c r="N26" s="149"/>
      <c r="O26" s="149"/>
      <c r="P26" s="149"/>
      <c r="Q26" s="149"/>
      <c r="R26" s="149"/>
      <c r="S26" s="149"/>
      <c r="T26" s="149"/>
      <c r="U26" s="149"/>
      <c r="V26" s="149"/>
      <c r="W26" s="149"/>
      <c r="X26" s="149"/>
      <c r="Y26" s="149"/>
      <c r="Z26" s="149"/>
      <c r="AA26" s="150"/>
      <c r="AB26" s="167"/>
      <c r="AC26" s="168"/>
      <c r="AD26" s="168"/>
      <c r="AE26" s="168"/>
      <c r="AF26" s="168"/>
      <c r="AG26" s="169"/>
      <c r="AH26" s="167"/>
      <c r="AI26" s="168"/>
      <c r="AJ26" s="168"/>
      <c r="AK26" s="169"/>
      <c r="AL26" s="170"/>
      <c r="AM26" s="171"/>
      <c r="AN26" s="171"/>
      <c r="AO26" s="172"/>
      <c r="AP26" s="109"/>
    </row>
    <row r="27" spans="2:42" ht="11.15" customHeight="1">
      <c r="B27" s="144"/>
      <c r="C27" s="145"/>
      <c r="D27" s="146"/>
      <c r="E27" s="146"/>
      <c r="F27" s="146"/>
      <c r="G27" s="146"/>
      <c r="H27" s="146"/>
      <c r="I27" s="147"/>
      <c r="J27" s="160"/>
      <c r="K27" s="173"/>
      <c r="L27" s="174"/>
      <c r="M27" s="174"/>
      <c r="N27" s="174"/>
      <c r="O27" s="174"/>
      <c r="P27" s="174"/>
      <c r="Q27" s="174"/>
      <c r="R27" s="174"/>
      <c r="S27" s="174"/>
      <c r="T27" s="174"/>
      <c r="U27" s="174"/>
      <c r="V27" s="174"/>
      <c r="W27" s="174"/>
      <c r="X27" s="174"/>
      <c r="Y27" s="174"/>
      <c r="Z27" s="174"/>
      <c r="AA27" s="175"/>
      <c r="AB27" s="176"/>
      <c r="AC27" s="177"/>
      <c r="AD27" s="177"/>
      <c r="AE27" s="177"/>
      <c r="AF27" s="177"/>
      <c r="AG27" s="178"/>
      <c r="AH27" s="167"/>
      <c r="AI27" s="168"/>
      <c r="AJ27" s="168"/>
      <c r="AK27" s="169"/>
      <c r="AL27" s="179"/>
      <c r="AM27" s="180"/>
      <c r="AN27" s="180"/>
      <c r="AO27" s="181"/>
      <c r="AP27" s="109"/>
    </row>
    <row r="28" spans="2:42" ht="11.15" customHeight="1">
      <c r="B28" s="144"/>
      <c r="C28" s="145"/>
      <c r="D28" s="146"/>
      <c r="E28" s="146"/>
      <c r="F28" s="146"/>
      <c r="G28" s="146"/>
      <c r="H28" s="146"/>
      <c r="I28" s="147"/>
      <c r="J28" s="160"/>
      <c r="K28" s="138" t="s">
        <v>215</v>
      </c>
      <c r="L28" s="139"/>
      <c r="M28" s="139"/>
      <c r="N28" s="139"/>
      <c r="O28" s="139"/>
      <c r="P28" s="139"/>
      <c r="Q28" s="139"/>
      <c r="R28" s="139"/>
      <c r="S28" s="139"/>
      <c r="T28" s="139"/>
      <c r="U28" s="139"/>
      <c r="V28" s="139"/>
      <c r="W28" s="139"/>
      <c r="X28" s="139"/>
      <c r="Y28" s="139"/>
      <c r="Z28" s="139"/>
      <c r="AA28" s="140"/>
      <c r="AB28" s="161"/>
      <c r="AC28" s="162"/>
      <c r="AD28" s="162"/>
      <c r="AE28" s="162"/>
      <c r="AF28" s="162"/>
      <c r="AG28" s="163"/>
      <c r="AH28" s="161" t="s">
        <v>216</v>
      </c>
      <c r="AI28" s="162"/>
      <c r="AJ28" s="162"/>
      <c r="AK28" s="163"/>
      <c r="AL28" s="164" t="str">
        <f>IF(AB28="","",AB28*6)</f>
        <v/>
      </c>
      <c r="AM28" s="165"/>
      <c r="AN28" s="165"/>
      <c r="AO28" s="166"/>
      <c r="AP28" s="109"/>
    </row>
    <row r="29" spans="2:42" ht="11.15" customHeight="1">
      <c r="B29" s="144"/>
      <c r="C29" s="145"/>
      <c r="D29" s="146"/>
      <c r="E29" s="146"/>
      <c r="F29" s="146"/>
      <c r="G29" s="146"/>
      <c r="H29" s="146"/>
      <c r="I29" s="147"/>
      <c r="J29" s="160"/>
      <c r="K29" s="148"/>
      <c r="L29" s="149"/>
      <c r="M29" s="149"/>
      <c r="N29" s="149"/>
      <c r="O29" s="149"/>
      <c r="P29" s="149"/>
      <c r="Q29" s="149"/>
      <c r="R29" s="149"/>
      <c r="S29" s="149"/>
      <c r="T29" s="149"/>
      <c r="U29" s="149"/>
      <c r="V29" s="149"/>
      <c r="W29" s="149"/>
      <c r="X29" s="149"/>
      <c r="Y29" s="149"/>
      <c r="Z29" s="149"/>
      <c r="AA29" s="150"/>
      <c r="AB29" s="167"/>
      <c r="AC29" s="168"/>
      <c r="AD29" s="168"/>
      <c r="AE29" s="168"/>
      <c r="AF29" s="168"/>
      <c r="AG29" s="169"/>
      <c r="AH29" s="167"/>
      <c r="AI29" s="168"/>
      <c r="AJ29" s="168"/>
      <c r="AK29" s="169"/>
      <c r="AL29" s="170"/>
      <c r="AM29" s="171"/>
      <c r="AN29" s="171"/>
      <c r="AO29" s="172"/>
      <c r="AP29" s="109"/>
    </row>
    <row r="30" spans="2:42" ht="11.15" customHeight="1">
      <c r="B30" s="144"/>
      <c r="C30" s="145"/>
      <c r="D30" s="146"/>
      <c r="E30" s="146"/>
      <c r="F30" s="146"/>
      <c r="G30" s="146"/>
      <c r="H30" s="146"/>
      <c r="I30" s="147"/>
      <c r="J30" s="160"/>
      <c r="K30" s="173"/>
      <c r="L30" s="174"/>
      <c r="M30" s="174"/>
      <c r="N30" s="174"/>
      <c r="O30" s="174"/>
      <c r="P30" s="174"/>
      <c r="Q30" s="174"/>
      <c r="R30" s="174"/>
      <c r="S30" s="174"/>
      <c r="T30" s="174"/>
      <c r="U30" s="174"/>
      <c r="V30" s="174"/>
      <c r="W30" s="174"/>
      <c r="X30" s="174"/>
      <c r="Y30" s="174"/>
      <c r="Z30" s="174"/>
      <c r="AA30" s="175"/>
      <c r="AB30" s="176"/>
      <c r="AC30" s="177"/>
      <c r="AD30" s="177"/>
      <c r="AE30" s="177"/>
      <c r="AF30" s="177"/>
      <c r="AG30" s="178"/>
      <c r="AH30" s="167"/>
      <c r="AI30" s="168"/>
      <c r="AJ30" s="168"/>
      <c r="AK30" s="169"/>
      <c r="AL30" s="179"/>
      <c r="AM30" s="180"/>
      <c r="AN30" s="180"/>
      <c r="AO30" s="181"/>
      <c r="AP30" s="109"/>
    </row>
    <row r="31" spans="2:42" ht="11.15" customHeight="1">
      <c r="B31" s="144"/>
      <c r="C31" s="145"/>
      <c r="D31" s="146"/>
      <c r="E31" s="146"/>
      <c r="F31" s="146"/>
      <c r="G31" s="146"/>
      <c r="H31" s="146"/>
      <c r="I31" s="147"/>
      <c r="J31" s="160"/>
      <c r="K31" s="138" t="s">
        <v>217</v>
      </c>
      <c r="L31" s="139"/>
      <c r="M31" s="139"/>
      <c r="N31" s="139"/>
      <c r="O31" s="139"/>
      <c r="P31" s="139"/>
      <c r="Q31" s="139"/>
      <c r="R31" s="139"/>
      <c r="S31" s="139"/>
      <c r="T31" s="139"/>
      <c r="U31" s="139"/>
      <c r="V31" s="139"/>
      <c r="W31" s="139"/>
      <c r="X31" s="139"/>
      <c r="Y31" s="139"/>
      <c r="Z31" s="139"/>
      <c r="AA31" s="140"/>
      <c r="AB31" s="161"/>
      <c r="AC31" s="162"/>
      <c r="AD31" s="162"/>
      <c r="AE31" s="162"/>
      <c r="AF31" s="162"/>
      <c r="AG31" s="163"/>
      <c r="AH31" s="161" t="s">
        <v>218</v>
      </c>
      <c r="AI31" s="162"/>
      <c r="AJ31" s="162"/>
      <c r="AK31" s="163"/>
      <c r="AL31" s="164" t="str">
        <f>IF(AB31="","",AB31*7)</f>
        <v/>
      </c>
      <c r="AM31" s="165"/>
      <c r="AN31" s="165"/>
      <c r="AO31" s="166"/>
      <c r="AP31" s="109"/>
    </row>
    <row r="32" spans="2:42" ht="11.15" customHeight="1">
      <c r="B32" s="144"/>
      <c r="C32" s="145"/>
      <c r="D32" s="146"/>
      <c r="E32" s="146"/>
      <c r="F32" s="146"/>
      <c r="G32" s="146"/>
      <c r="H32" s="146"/>
      <c r="I32" s="147"/>
      <c r="J32" s="160"/>
      <c r="K32" s="148"/>
      <c r="L32" s="149"/>
      <c r="M32" s="149"/>
      <c r="N32" s="149"/>
      <c r="O32" s="149"/>
      <c r="P32" s="149"/>
      <c r="Q32" s="149"/>
      <c r="R32" s="149"/>
      <c r="S32" s="149"/>
      <c r="T32" s="149"/>
      <c r="U32" s="149"/>
      <c r="V32" s="149"/>
      <c r="W32" s="149"/>
      <c r="X32" s="149"/>
      <c r="Y32" s="149"/>
      <c r="Z32" s="149"/>
      <c r="AA32" s="150"/>
      <c r="AB32" s="167"/>
      <c r="AC32" s="168"/>
      <c r="AD32" s="168"/>
      <c r="AE32" s="168"/>
      <c r="AF32" s="168"/>
      <c r="AG32" s="169"/>
      <c r="AH32" s="167"/>
      <c r="AI32" s="168"/>
      <c r="AJ32" s="168"/>
      <c r="AK32" s="169"/>
      <c r="AL32" s="170"/>
      <c r="AM32" s="171"/>
      <c r="AN32" s="171"/>
      <c r="AO32" s="172"/>
      <c r="AP32" s="109"/>
    </row>
    <row r="33" spans="2:42" ht="11.15" customHeight="1">
      <c r="B33" s="144"/>
      <c r="C33" s="145"/>
      <c r="D33" s="146"/>
      <c r="E33" s="146"/>
      <c r="F33" s="146"/>
      <c r="G33" s="146"/>
      <c r="H33" s="146"/>
      <c r="I33" s="147"/>
      <c r="J33" s="160"/>
      <c r="K33" s="173"/>
      <c r="L33" s="174"/>
      <c r="M33" s="174"/>
      <c r="N33" s="174"/>
      <c r="O33" s="174"/>
      <c r="P33" s="174"/>
      <c r="Q33" s="174"/>
      <c r="R33" s="174"/>
      <c r="S33" s="174"/>
      <c r="T33" s="174"/>
      <c r="U33" s="174"/>
      <c r="V33" s="174"/>
      <c r="W33" s="174"/>
      <c r="X33" s="174"/>
      <c r="Y33" s="174"/>
      <c r="Z33" s="174"/>
      <c r="AA33" s="175"/>
      <c r="AB33" s="176"/>
      <c r="AC33" s="177"/>
      <c r="AD33" s="177"/>
      <c r="AE33" s="177"/>
      <c r="AF33" s="177"/>
      <c r="AG33" s="178"/>
      <c r="AH33" s="176"/>
      <c r="AI33" s="177"/>
      <c r="AJ33" s="177"/>
      <c r="AK33" s="178"/>
      <c r="AL33" s="179"/>
      <c r="AM33" s="180"/>
      <c r="AN33" s="180"/>
      <c r="AO33" s="181"/>
      <c r="AP33" s="109"/>
    </row>
    <row r="34" spans="2:42" ht="50.25" customHeight="1">
      <c r="B34" s="144"/>
      <c r="C34" s="145"/>
      <c r="D34" s="146"/>
      <c r="E34" s="146"/>
      <c r="F34" s="146"/>
      <c r="G34" s="146"/>
      <c r="H34" s="146"/>
      <c r="I34" s="147"/>
      <c r="J34" s="154" t="s">
        <v>219</v>
      </c>
      <c r="K34" s="155"/>
      <c r="L34" s="155"/>
      <c r="M34" s="155"/>
      <c r="N34" s="155"/>
      <c r="O34" s="155"/>
      <c r="P34" s="155"/>
      <c r="Q34" s="155"/>
      <c r="R34" s="155"/>
      <c r="S34" s="155"/>
      <c r="T34" s="155"/>
      <c r="U34" s="155"/>
      <c r="V34" s="155"/>
      <c r="W34" s="155"/>
      <c r="X34" s="155"/>
      <c r="Y34" s="155"/>
      <c r="Z34" s="155"/>
      <c r="AA34" s="156"/>
      <c r="AB34" s="182"/>
      <c r="AC34" s="183"/>
      <c r="AD34" s="183"/>
      <c r="AE34" s="183"/>
      <c r="AF34" s="183"/>
      <c r="AG34" s="184"/>
      <c r="AH34" s="182"/>
      <c r="AI34" s="183"/>
      <c r="AJ34" s="183"/>
      <c r="AK34" s="184"/>
      <c r="AL34" s="183"/>
      <c r="AM34" s="183"/>
      <c r="AN34" s="183"/>
      <c r="AO34" s="184"/>
      <c r="AP34" s="109"/>
    </row>
    <row r="35" spans="2:42" ht="11.15" customHeight="1">
      <c r="B35" s="144"/>
      <c r="C35" s="145"/>
      <c r="D35" s="146"/>
      <c r="E35" s="146"/>
      <c r="F35" s="146"/>
      <c r="G35" s="146"/>
      <c r="H35" s="146"/>
      <c r="I35" s="147"/>
      <c r="J35" s="160"/>
      <c r="K35" s="138" t="s">
        <v>220</v>
      </c>
      <c r="L35" s="139"/>
      <c r="M35" s="139"/>
      <c r="N35" s="139"/>
      <c r="O35" s="139"/>
      <c r="P35" s="139"/>
      <c r="Q35" s="139"/>
      <c r="R35" s="139"/>
      <c r="S35" s="139"/>
      <c r="T35" s="139"/>
      <c r="U35" s="139"/>
      <c r="V35" s="139"/>
      <c r="W35" s="139"/>
      <c r="X35" s="139"/>
      <c r="Y35" s="139"/>
      <c r="Z35" s="139"/>
      <c r="AA35" s="140"/>
      <c r="AB35" s="161"/>
      <c r="AC35" s="162"/>
      <c r="AD35" s="162"/>
      <c r="AE35" s="162"/>
      <c r="AF35" s="162"/>
      <c r="AG35" s="163"/>
      <c r="AH35" s="161" t="s">
        <v>206</v>
      </c>
      <c r="AI35" s="162"/>
      <c r="AJ35" s="162"/>
      <c r="AK35" s="163"/>
      <c r="AL35" s="164" t="str">
        <f>IF(AB35="","",AB35*1)</f>
        <v/>
      </c>
      <c r="AM35" s="165"/>
      <c r="AN35" s="165"/>
      <c r="AO35" s="166"/>
      <c r="AP35" s="109"/>
    </row>
    <row r="36" spans="2:42" ht="11.15" customHeight="1">
      <c r="B36" s="144"/>
      <c r="C36" s="145"/>
      <c r="D36" s="146"/>
      <c r="E36" s="146"/>
      <c r="F36" s="146"/>
      <c r="G36" s="146"/>
      <c r="H36" s="146"/>
      <c r="I36" s="147"/>
      <c r="J36" s="160"/>
      <c r="K36" s="148"/>
      <c r="L36" s="149"/>
      <c r="M36" s="149"/>
      <c r="N36" s="149"/>
      <c r="O36" s="149"/>
      <c r="P36" s="149"/>
      <c r="Q36" s="149"/>
      <c r="R36" s="149"/>
      <c r="S36" s="149"/>
      <c r="T36" s="149"/>
      <c r="U36" s="149"/>
      <c r="V36" s="149"/>
      <c r="W36" s="149"/>
      <c r="X36" s="149"/>
      <c r="Y36" s="149"/>
      <c r="Z36" s="149"/>
      <c r="AA36" s="150"/>
      <c r="AB36" s="167"/>
      <c r="AC36" s="168"/>
      <c r="AD36" s="168"/>
      <c r="AE36" s="168"/>
      <c r="AF36" s="168"/>
      <c r="AG36" s="169"/>
      <c r="AH36" s="167"/>
      <c r="AI36" s="168"/>
      <c r="AJ36" s="168"/>
      <c r="AK36" s="169"/>
      <c r="AL36" s="170"/>
      <c r="AM36" s="171"/>
      <c r="AN36" s="171"/>
      <c r="AO36" s="172"/>
      <c r="AP36" s="109"/>
    </row>
    <row r="37" spans="2:42" ht="11.15" customHeight="1">
      <c r="B37" s="144"/>
      <c r="C37" s="145"/>
      <c r="D37" s="146"/>
      <c r="E37" s="146"/>
      <c r="F37" s="146"/>
      <c r="G37" s="146"/>
      <c r="H37" s="146"/>
      <c r="I37" s="147"/>
      <c r="J37" s="160"/>
      <c r="K37" s="173"/>
      <c r="L37" s="174"/>
      <c r="M37" s="174"/>
      <c r="N37" s="174"/>
      <c r="O37" s="174"/>
      <c r="P37" s="174"/>
      <c r="Q37" s="174"/>
      <c r="R37" s="174"/>
      <c r="S37" s="174"/>
      <c r="T37" s="174"/>
      <c r="U37" s="174"/>
      <c r="V37" s="174"/>
      <c r="W37" s="174"/>
      <c r="X37" s="174"/>
      <c r="Y37" s="174"/>
      <c r="Z37" s="174"/>
      <c r="AA37" s="175"/>
      <c r="AB37" s="176"/>
      <c r="AC37" s="177"/>
      <c r="AD37" s="177"/>
      <c r="AE37" s="177"/>
      <c r="AF37" s="177"/>
      <c r="AG37" s="178"/>
      <c r="AH37" s="176"/>
      <c r="AI37" s="177"/>
      <c r="AJ37" s="177"/>
      <c r="AK37" s="178"/>
      <c r="AL37" s="179"/>
      <c r="AM37" s="180"/>
      <c r="AN37" s="180"/>
      <c r="AO37" s="181"/>
      <c r="AP37" s="109"/>
    </row>
    <row r="38" spans="2:42" ht="11.15" customHeight="1">
      <c r="B38" s="144"/>
      <c r="C38" s="145"/>
      <c r="D38" s="146"/>
      <c r="E38" s="146"/>
      <c r="F38" s="146"/>
      <c r="G38" s="146"/>
      <c r="H38" s="146"/>
      <c r="I38" s="147"/>
      <c r="J38" s="160"/>
      <c r="K38" s="138" t="s">
        <v>221</v>
      </c>
      <c r="L38" s="139"/>
      <c r="M38" s="139"/>
      <c r="N38" s="139"/>
      <c r="O38" s="139"/>
      <c r="P38" s="139"/>
      <c r="Q38" s="139"/>
      <c r="R38" s="139"/>
      <c r="S38" s="139"/>
      <c r="T38" s="139"/>
      <c r="U38" s="139"/>
      <c r="V38" s="139"/>
      <c r="W38" s="139"/>
      <c r="X38" s="139"/>
      <c r="Y38" s="139"/>
      <c r="Z38" s="139"/>
      <c r="AA38" s="140"/>
      <c r="AB38" s="161"/>
      <c r="AC38" s="162"/>
      <c r="AD38" s="162"/>
      <c r="AE38" s="162"/>
      <c r="AF38" s="162"/>
      <c r="AG38" s="163"/>
      <c r="AH38" s="161" t="s">
        <v>208</v>
      </c>
      <c r="AI38" s="162"/>
      <c r="AJ38" s="162"/>
      <c r="AK38" s="163"/>
      <c r="AL38" s="164" t="str">
        <f>IF(AB38="","",AB38*2)</f>
        <v/>
      </c>
      <c r="AM38" s="165"/>
      <c r="AN38" s="165"/>
      <c r="AO38" s="166"/>
      <c r="AP38" s="109"/>
    </row>
    <row r="39" spans="2:42" ht="11.15" customHeight="1">
      <c r="B39" s="144"/>
      <c r="C39" s="145"/>
      <c r="D39" s="146"/>
      <c r="E39" s="146"/>
      <c r="F39" s="146"/>
      <c r="G39" s="146"/>
      <c r="H39" s="146"/>
      <c r="I39" s="147"/>
      <c r="J39" s="160"/>
      <c r="K39" s="148"/>
      <c r="L39" s="149"/>
      <c r="M39" s="149"/>
      <c r="N39" s="149"/>
      <c r="O39" s="149"/>
      <c r="P39" s="149"/>
      <c r="Q39" s="149"/>
      <c r="R39" s="149"/>
      <c r="S39" s="149"/>
      <c r="T39" s="149"/>
      <c r="U39" s="149"/>
      <c r="V39" s="149"/>
      <c r="W39" s="149"/>
      <c r="X39" s="149"/>
      <c r="Y39" s="149"/>
      <c r="Z39" s="149"/>
      <c r="AA39" s="150"/>
      <c r="AB39" s="167"/>
      <c r="AC39" s="168"/>
      <c r="AD39" s="168"/>
      <c r="AE39" s="168"/>
      <c r="AF39" s="168"/>
      <c r="AG39" s="169"/>
      <c r="AH39" s="167"/>
      <c r="AI39" s="168"/>
      <c r="AJ39" s="168"/>
      <c r="AK39" s="169"/>
      <c r="AL39" s="170"/>
      <c r="AM39" s="171"/>
      <c r="AN39" s="171"/>
      <c r="AO39" s="172"/>
      <c r="AP39" s="109"/>
    </row>
    <row r="40" spans="2:42" ht="11.15" customHeight="1">
      <c r="B40" s="144"/>
      <c r="C40" s="145"/>
      <c r="D40" s="146"/>
      <c r="E40" s="146"/>
      <c r="F40" s="146"/>
      <c r="G40" s="146"/>
      <c r="H40" s="146"/>
      <c r="I40" s="147"/>
      <c r="J40" s="160"/>
      <c r="K40" s="173"/>
      <c r="L40" s="174"/>
      <c r="M40" s="174"/>
      <c r="N40" s="174"/>
      <c r="O40" s="174"/>
      <c r="P40" s="174"/>
      <c r="Q40" s="174"/>
      <c r="R40" s="174"/>
      <c r="S40" s="174"/>
      <c r="T40" s="174"/>
      <c r="U40" s="174"/>
      <c r="V40" s="174"/>
      <c r="W40" s="174"/>
      <c r="X40" s="174"/>
      <c r="Y40" s="174"/>
      <c r="Z40" s="174"/>
      <c r="AA40" s="175"/>
      <c r="AB40" s="176"/>
      <c r="AC40" s="177"/>
      <c r="AD40" s="177"/>
      <c r="AE40" s="177"/>
      <c r="AF40" s="177"/>
      <c r="AG40" s="178"/>
      <c r="AH40" s="176"/>
      <c r="AI40" s="177"/>
      <c r="AJ40" s="177"/>
      <c r="AK40" s="178"/>
      <c r="AL40" s="179"/>
      <c r="AM40" s="180"/>
      <c r="AN40" s="180"/>
      <c r="AO40" s="181"/>
      <c r="AP40" s="109"/>
    </row>
    <row r="41" spans="2:42" ht="11.15" customHeight="1">
      <c r="B41" s="144"/>
      <c r="C41" s="145"/>
      <c r="D41" s="146"/>
      <c r="E41" s="146"/>
      <c r="F41" s="146"/>
      <c r="G41" s="146"/>
      <c r="H41" s="146"/>
      <c r="I41" s="147"/>
      <c r="J41" s="160"/>
      <c r="K41" s="138" t="s">
        <v>222</v>
      </c>
      <c r="L41" s="139"/>
      <c r="M41" s="139"/>
      <c r="N41" s="139"/>
      <c r="O41" s="139"/>
      <c r="P41" s="139"/>
      <c r="Q41" s="139"/>
      <c r="R41" s="139"/>
      <c r="S41" s="139"/>
      <c r="T41" s="139"/>
      <c r="U41" s="139"/>
      <c r="V41" s="139"/>
      <c r="W41" s="139"/>
      <c r="X41" s="139"/>
      <c r="Y41" s="139"/>
      <c r="Z41" s="139"/>
      <c r="AA41" s="140"/>
      <c r="AB41" s="161"/>
      <c r="AC41" s="162"/>
      <c r="AD41" s="162"/>
      <c r="AE41" s="162"/>
      <c r="AF41" s="162"/>
      <c r="AG41" s="163"/>
      <c r="AH41" s="161" t="s">
        <v>210</v>
      </c>
      <c r="AI41" s="162"/>
      <c r="AJ41" s="162"/>
      <c r="AK41" s="163"/>
      <c r="AL41" s="164" t="str">
        <f>IF(AB41="","",AB41*3)</f>
        <v/>
      </c>
      <c r="AM41" s="165"/>
      <c r="AN41" s="165"/>
      <c r="AO41" s="166"/>
      <c r="AP41" s="109"/>
    </row>
    <row r="42" spans="2:42" ht="11.15" customHeight="1">
      <c r="B42" s="144"/>
      <c r="C42" s="145"/>
      <c r="D42" s="146"/>
      <c r="E42" s="146"/>
      <c r="F42" s="146"/>
      <c r="G42" s="146"/>
      <c r="H42" s="146"/>
      <c r="I42" s="147"/>
      <c r="J42" s="160"/>
      <c r="K42" s="148"/>
      <c r="L42" s="149"/>
      <c r="M42" s="149"/>
      <c r="N42" s="149"/>
      <c r="O42" s="149"/>
      <c r="P42" s="149"/>
      <c r="Q42" s="149"/>
      <c r="R42" s="149"/>
      <c r="S42" s="149"/>
      <c r="T42" s="149"/>
      <c r="U42" s="149"/>
      <c r="V42" s="149"/>
      <c r="W42" s="149"/>
      <c r="X42" s="149"/>
      <c r="Y42" s="149"/>
      <c r="Z42" s="149"/>
      <c r="AA42" s="150"/>
      <c r="AB42" s="167"/>
      <c r="AC42" s="168"/>
      <c r="AD42" s="168"/>
      <c r="AE42" s="168"/>
      <c r="AF42" s="168"/>
      <c r="AG42" s="169"/>
      <c r="AH42" s="167"/>
      <c r="AI42" s="168"/>
      <c r="AJ42" s="168"/>
      <c r="AK42" s="169"/>
      <c r="AL42" s="170"/>
      <c r="AM42" s="171"/>
      <c r="AN42" s="171"/>
      <c r="AO42" s="172"/>
      <c r="AP42" s="109"/>
    </row>
    <row r="43" spans="2:42" ht="11.15" customHeight="1">
      <c r="B43" s="144"/>
      <c r="C43" s="145"/>
      <c r="D43" s="146"/>
      <c r="E43" s="146"/>
      <c r="F43" s="146"/>
      <c r="G43" s="146"/>
      <c r="H43" s="146"/>
      <c r="I43" s="147"/>
      <c r="J43" s="160"/>
      <c r="K43" s="173"/>
      <c r="L43" s="174"/>
      <c r="M43" s="174"/>
      <c r="N43" s="174"/>
      <c r="O43" s="174"/>
      <c r="P43" s="174"/>
      <c r="Q43" s="174"/>
      <c r="R43" s="174"/>
      <c r="S43" s="174"/>
      <c r="T43" s="174"/>
      <c r="U43" s="174"/>
      <c r="V43" s="174"/>
      <c r="W43" s="174"/>
      <c r="X43" s="174"/>
      <c r="Y43" s="174"/>
      <c r="Z43" s="174"/>
      <c r="AA43" s="175"/>
      <c r="AB43" s="176"/>
      <c r="AC43" s="177"/>
      <c r="AD43" s="177"/>
      <c r="AE43" s="177"/>
      <c r="AF43" s="177"/>
      <c r="AG43" s="178"/>
      <c r="AH43" s="167"/>
      <c r="AI43" s="168"/>
      <c r="AJ43" s="168"/>
      <c r="AK43" s="169"/>
      <c r="AL43" s="179"/>
      <c r="AM43" s="180"/>
      <c r="AN43" s="180"/>
      <c r="AO43" s="181"/>
      <c r="AP43" s="109"/>
    </row>
    <row r="44" spans="2:42" ht="11.15" customHeight="1">
      <c r="B44" s="144"/>
      <c r="C44" s="145"/>
      <c r="D44" s="146"/>
      <c r="E44" s="146"/>
      <c r="F44" s="146"/>
      <c r="G44" s="146"/>
      <c r="H44" s="146"/>
      <c r="I44" s="147"/>
      <c r="J44" s="160"/>
      <c r="K44" s="138" t="s">
        <v>223</v>
      </c>
      <c r="L44" s="139"/>
      <c r="M44" s="139"/>
      <c r="N44" s="139"/>
      <c r="O44" s="139"/>
      <c r="P44" s="139"/>
      <c r="Q44" s="139"/>
      <c r="R44" s="139"/>
      <c r="S44" s="139"/>
      <c r="T44" s="139"/>
      <c r="U44" s="139"/>
      <c r="V44" s="139"/>
      <c r="W44" s="139"/>
      <c r="X44" s="139"/>
      <c r="Y44" s="139"/>
      <c r="Z44" s="139"/>
      <c r="AA44" s="140"/>
      <c r="AB44" s="161"/>
      <c r="AC44" s="162"/>
      <c r="AD44" s="162"/>
      <c r="AE44" s="162"/>
      <c r="AF44" s="162"/>
      <c r="AG44" s="163"/>
      <c r="AH44" s="161" t="s">
        <v>212</v>
      </c>
      <c r="AI44" s="162"/>
      <c r="AJ44" s="162"/>
      <c r="AK44" s="163"/>
      <c r="AL44" s="164" t="str">
        <f>IF(AB44="","",AB44*4)</f>
        <v/>
      </c>
      <c r="AM44" s="165"/>
      <c r="AN44" s="165"/>
      <c r="AO44" s="166"/>
      <c r="AP44" s="109"/>
    </row>
    <row r="45" spans="2:42" ht="11.15" customHeight="1">
      <c r="B45" s="144"/>
      <c r="C45" s="145"/>
      <c r="D45" s="146"/>
      <c r="E45" s="146"/>
      <c r="F45" s="146"/>
      <c r="G45" s="146"/>
      <c r="H45" s="146"/>
      <c r="I45" s="147"/>
      <c r="J45" s="160"/>
      <c r="K45" s="148"/>
      <c r="L45" s="149"/>
      <c r="M45" s="149"/>
      <c r="N45" s="149"/>
      <c r="O45" s="149"/>
      <c r="P45" s="149"/>
      <c r="Q45" s="149"/>
      <c r="R45" s="149"/>
      <c r="S45" s="149"/>
      <c r="T45" s="149"/>
      <c r="U45" s="149"/>
      <c r="V45" s="149"/>
      <c r="W45" s="149"/>
      <c r="X45" s="149"/>
      <c r="Y45" s="149"/>
      <c r="Z45" s="149"/>
      <c r="AA45" s="150"/>
      <c r="AB45" s="167"/>
      <c r="AC45" s="168"/>
      <c r="AD45" s="168"/>
      <c r="AE45" s="168"/>
      <c r="AF45" s="168"/>
      <c r="AG45" s="169"/>
      <c r="AH45" s="167"/>
      <c r="AI45" s="168"/>
      <c r="AJ45" s="168"/>
      <c r="AK45" s="169"/>
      <c r="AL45" s="170"/>
      <c r="AM45" s="171"/>
      <c r="AN45" s="171"/>
      <c r="AO45" s="172"/>
      <c r="AP45" s="109"/>
    </row>
    <row r="46" spans="2:42" ht="11.15" customHeight="1">
      <c r="B46" s="144"/>
      <c r="C46" s="145"/>
      <c r="D46" s="146"/>
      <c r="E46" s="146"/>
      <c r="F46" s="146"/>
      <c r="G46" s="146"/>
      <c r="H46" s="146"/>
      <c r="I46" s="147"/>
      <c r="J46" s="160"/>
      <c r="K46" s="173"/>
      <c r="L46" s="174"/>
      <c r="M46" s="174"/>
      <c r="N46" s="174"/>
      <c r="O46" s="174"/>
      <c r="P46" s="174"/>
      <c r="Q46" s="174"/>
      <c r="R46" s="174"/>
      <c r="S46" s="174"/>
      <c r="T46" s="174"/>
      <c r="U46" s="174"/>
      <c r="V46" s="174"/>
      <c r="W46" s="174"/>
      <c r="X46" s="174"/>
      <c r="Y46" s="174"/>
      <c r="Z46" s="174"/>
      <c r="AA46" s="175"/>
      <c r="AB46" s="176"/>
      <c r="AC46" s="177"/>
      <c r="AD46" s="177"/>
      <c r="AE46" s="177"/>
      <c r="AF46" s="177"/>
      <c r="AG46" s="178"/>
      <c r="AH46" s="167"/>
      <c r="AI46" s="168"/>
      <c r="AJ46" s="168"/>
      <c r="AK46" s="169"/>
      <c r="AL46" s="179"/>
      <c r="AM46" s="180"/>
      <c r="AN46" s="180"/>
      <c r="AO46" s="181"/>
      <c r="AP46" s="109"/>
    </row>
    <row r="47" spans="2:42" ht="11.15" customHeight="1">
      <c r="B47" s="144"/>
      <c r="C47" s="145"/>
      <c r="D47" s="146"/>
      <c r="E47" s="146"/>
      <c r="F47" s="146"/>
      <c r="G47" s="146"/>
      <c r="H47" s="146"/>
      <c r="I47" s="147"/>
      <c r="J47" s="160"/>
      <c r="K47" s="138" t="s">
        <v>224</v>
      </c>
      <c r="L47" s="139"/>
      <c r="M47" s="139"/>
      <c r="N47" s="139"/>
      <c r="O47" s="139"/>
      <c r="P47" s="139"/>
      <c r="Q47" s="139"/>
      <c r="R47" s="139"/>
      <c r="S47" s="139"/>
      <c r="T47" s="139"/>
      <c r="U47" s="139"/>
      <c r="V47" s="139"/>
      <c r="W47" s="139"/>
      <c r="X47" s="139"/>
      <c r="Y47" s="139"/>
      <c r="Z47" s="139"/>
      <c r="AA47" s="140"/>
      <c r="AB47" s="161"/>
      <c r="AC47" s="162"/>
      <c r="AD47" s="162"/>
      <c r="AE47" s="162"/>
      <c r="AF47" s="162"/>
      <c r="AG47" s="163"/>
      <c r="AH47" s="161" t="s">
        <v>214</v>
      </c>
      <c r="AI47" s="162"/>
      <c r="AJ47" s="162"/>
      <c r="AK47" s="163"/>
      <c r="AL47" s="164" t="str">
        <f>IF(AB47="","",AB47*5)</f>
        <v/>
      </c>
      <c r="AM47" s="165"/>
      <c r="AN47" s="165"/>
      <c r="AO47" s="166"/>
      <c r="AP47" s="109"/>
    </row>
    <row r="48" spans="2:42" ht="11.15" customHeight="1">
      <c r="B48" s="144"/>
      <c r="C48" s="145"/>
      <c r="D48" s="146"/>
      <c r="E48" s="146"/>
      <c r="F48" s="146"/>
      <c r="G48" s="146"/>
      <c r="H48" s="146"/>
      <c r="I48" s="147"/>
      <c r="J48" s="160"/>
      <c r="K48" s="148"/>
      <c r="L48" s="149"/>
      <c r="M48" s="149"/>
      <c r="N48" s="149"/>
      <c r="O48" s="149"/>
      <c r="P48" s="149"/>
      <c r="Q48" s="149"/>
      <c r="R48" s="149"/>
      <c r="S48" s="149"/>
      <c r="T48" s="149"/>
      <c r="U48" s="149"/>
      <c r="V48" s="149"/>
      <c r="W48" s="149"/>
      <c r="X48" s="149"/>
      <c r="Y48" s="149"/>
      <c r="Z48" s="149"/>
      <c r="AA48" s="150"/>
      <c r="AB48" s="167"/>
      <c r="AC48" s="168"/>
      <c r="AD48" s="168"/>
      <c r="AE48" s="168"/>
      <c r="AF48" s="168"/>
      <c r="AG48" s="169"/>
      <c r="AH48" s="167"/>
      <c r="AI48" s="168"/>
      <c r="AJ48" s="168"/>
      <c r="AK48" s="169"/>
      <c r="AL48" s="170"/>
      <c r="AM48" s="171"/>
      <c r="AN48" s="171"/>
      <c r="AO48" s="172"/>
      <c r="AP48" s="109"/>
    </row>
    <row r="49" spans="2:42" ht="11.15" customHeight="1">
      <c r="B49" s="144"/>
      <c r="C49" s="145"/>
      <c r="D49" s="146"/>
      <c r="E49" s="146"/>
      <c r="F49" s="146"/>
      <c r="G49" s="146"/>
      <c r="H49" s="146"/>
      <c r="I49" s="147"/>
      <c r="J49" s="160"/>
      <c r="K49" s="173"/>
      <c r="L49" s="174"/>
      <c r="M49" s="174"/>
      <c r="N49" s="174"/>
      <c r="O49" s="174"/>
      <c r="P49" s="174"/>
      <c r="Q49" s="174"/>
      <c r="R49" s="174"/>
      <c r="S49" s="174"/>
      <c r="T49" s="174"/>
      <c r="U49" s="174"/>
      <c r="V49" s="174"/>
      <c r="W49" s="174"/>
      <c r="X49" s="174"/>
      <c r="Y49" s="174"/>
      <c r="Z49" s="174"/>
      <c r="AA49" s="175"/>
      <c r="AB49" s="176"/>
      <c r="AC49" s="177"/>
      <c r="AD49" s="177"/>
      <c r="AE49" s="177"/>
      <c r="AF49" s="177"/>
      <c r="AG49" s="178"/>
      <c r="AH49" s="167"/>
      <c r="AI49" s="168"/>
      <c r="AJ49" s="168"/>
      <c r="AK49" s="169"/>
      <c r="AL49" s="179"/>
      <c r="AM49" s="180"/>
      <c r="AN49" s="180"/>
      <c r="AO49" s="181"/>
      <c r="AP49" s="109"/>
    </row>
    <row r="50" spans="2:42" ht="11.15" customHeight="1">
      <c r="B50" s="144"/>
      <c r="C50" s="145"/>
      <c r="D50" s="146"/>
      <c r="E50" s="146"/>
      <c r="F50" s="146"/>
      <c r="G50" s="146"/>
      <c r="H50" s="146"/>
      <c r="I50" s="147"/>
      <c r="J50" s="160"/>
      <c r="K50" s="138" t="s">
        <v>225</v>
      </c>
      <c r="L50" s="139"/>
      <c r="M50" s="139"/>
      <c r="N50" s="139"/>
      <c r="O50" s="139"/>
      <c r="P50" s="139"/>
      <c r="Q50" s="139"/>
      <c r="R50" s="139"/>
      <c r="S50" s="139"/>
      <c r="T50" s="139"/>
      <c r="U50" s="139"/>
      <c r="V50" s="139"/>
      <c r="W50" s="139"/>
      <c r="X50" s="139"/>
      <c r="Y50" s="139"/>
      <c r="Z50" s="139"/>
      <c r="AA50" s="140"/>
      <c r="AB50" s="161"/>
      <c r="AC50" s="162"/>
      <c r="AD50" s="162"/>
      <c r="AE50" s="162"/>
      <c r="AF50" s="162"/>
      <c r="AG50" s="163"/>
      <c r="AH50" s="161" t="s">
        <v>216</v>
      </c>
      <c r="AI50" s="162"/>
      <c r="AJ50" s="162"/>
      <c r="AK50" s="163"/>
      <c r="AL50" s="164" t="str">
        <f>IF(AB50="","",AB50*6)</f>
        <v/>
      </c>
      <c r="AM50" s="165"/>
      <c r="AN50" s="165"/>
      <c r="AO50" s="166"/>
      <c r="AP50" s="109"/>
    </row>
    <row r="51" spans="2:42" ht="11.15" customHeight="1">
      <c r="B51" s="144"/>
      <c r="C51" s="145"/>
      <c r="D51" s="146"/>
      <c r="E51" s="146"/>
      <c r="F51" s="146"/>
      <c r="G51" s="146"/>
      <c r="H51" s="146"/>
      <c r="I51" s="147"/>
      <c r="J51" s="160"/>
      <c r="K51" s="148"/>
      <c r="L51" s="149"/>
      <c r="M51" s="149"/>
      <c r="N51" s="149"/>
      <c r="O51" s="149"/>
      <c r="P51" s="149"/>
      <c r="Q51" s="149"/>
      <c r="R51" s="149"/>
      <c r="S51" s="149"/>
      <c r="T51" s="149"/>
      <c r="U51" s="149"/>
      <c r="V51" s="149"/>
      <c r="W51" s="149"/>
      <c r="X51" s="149"/>
      <c r="Y51" s="149"/>
      <c r="Z51" s="149"/>
      <c r="AA51" s="150"/>
      <c r="AB51" s="167"/>
      <c r="AC51" s="168"/>
      <c r="AD51" s="168"/>
      <c r="AE51" s="168"/>
      <c r="AF51" s="168"/>
      <c r="AG51" s="169"/>
      <c r="AH51" s="167"/>
      <c r="AI51" s="168"/>
      <c r="AJ51" s="168"/>
      <c r="AK51" s="169"/>
      <c r="AL51" s="170"/>
      <c r="AM51" s="171"/>
      <c r="AN51" s="171"/>
      <c r="AO51" s="172"/>
      <c r="AP51" s="109"/>
    </row>
    <row r="52" spans="2:42" ht="11.15" customHeight="1">
      <c r="B52" s="144"/>
      <c r="C52" s="145"/>
      <c r="D52" s="146"/>
      <c r="E52" s="146"/>
      <c r="F52" s="146"/>
      <c r="G52" s="146"/>
      <c r="H52" s="146"/>
      <c r="I52" s="147"/>
      <c r="J52" s="160"/>
      <c r="K52" s="173"/>
      <c r="L52" s="174"/>
      <c r="M52" s="174"/>
      <c r="N52" s="174"/>
      <c r="O52" s="174"/>
      <c r="P52" s="174"/>
      <c r="Q52" s="174"/>
      <c r="R52" s="174"/>
      <c r="S52" s="174"/>
      <c r="T52" s="174"/>
      <c r="U52" s="174"/>
      <c r="V52" s="174"/>
      <c r="W52" s="174"/>
      <c r="X52" s="174"/>
      <c r="Y52" s="174"/>
      <c r="Z52" s="174"/>
      <c r="AA52" s="175"/>
      <c r="AB52" s="176"/>
      <c r="AC52" s="177"/>
      <c r="AD52" s="177"/>
      <c r="AE52" s="177"/>
      <c r="AF52" s="177"/>
      <c r="AG52" s="178"/>
      <c r="AH52" s="167"/>
      <c r="AI52" s="168"/>
      <c r="AJ52" s="168"/>
      <c r="AK52" s="169"/>
      <c r="AL52" s="179"/>
      <c r="AM52" s="180"/>
      <c r="AN52" s="180"/>
      <c r="AO52" s="181"/>
      <c r="AP52" s="109"/>
    </row>
    <row r="53" spans="2:42" ht="11.15" customHeight="1">
      <c r="B53" s="144"/>
      <c r="C53" s="145"/>
      <c r="D53" s="146"/>
      <c r="E53" s="146"/>
      <c r="F53" s="146"/>
      <c r="G53" s="146"/>
      <c r="H53" s="146"/>
      <c r="I53" s="147"/>
      <c r="J53" s="160"/>
      <c r="K53" s="138" t="s">
        <v>226</v>
      </c>
      <c r="L53" s="139"/>
      <c r="M53" s="139"/>
      <c r="N53" s="139"/>
      <c r="O53" s="139"/>
      <c r="P53" s="139"/>
      <c r="Q53" s="139"/>
      <c r="R53" s="139"/>
      <c r="S53" s="139"/>
      <c r="T53" s="139"/>
      <c r="U53" s="139"/>
      <c r="V53" s="139"/>
      <c r="W53" s="139"/>
      <c r="X53" s="139"/>
      <c r="Y53" s="139"/>
      <c r="Z53" s="139"/>
      <c r="AA53" s="140"/>
      <c r="AB53" s="161"/>
      <c r="AC53" s="162"/>
      <c r="AD53" s="162"/>
      <c r="AE53" s="162"/>
      <c r="AF53" s="162"/>
      <c r="AG53" s="163"/>
      <c r="AH53" s="161" t="s">
        <v>218</v>
      </c>
      <c r="AI53" s="162"/>
      <c r="AJ53" s="162"/>
      <c r="AK53" s="163"/>
      <c r="AL53" s="164" t="str">
        <f t="shared" ref="AL53" si="0">IF(AB53="","",AB53*7)</f>
        <v/>
      </c>
      <c r="AM53" s="165"/>
      <c r="AN53" s="165"/>
      <c r="AO53" s="166"/>
      <c r="AP53" s="109"/>
    </row>
    <row r="54" spans="2:42" ht="11.15" customHeight="1">
      <c r="B54" s="144"/>
      <c r="C54" s="145"/>
      <c r="D54" s="146"/>
      <c r="E54" s="146"/>
      <c r="F54" s="146"/>
      <c r="G54" s="146"/>
      <c r="H54" s="146"/>
      <c r="I54" s="147"/>
      <c r="J54" s="160"/>
      <c r="K54" s="148"/>
      <c r="L54" s="149"/>
      <c r="M54" s="149"/>
      <c r="N54" s="149"/>
      <c r="O54" s="149"/>
      <c r="P54" s="149"/>
      <c r="Q54" s="149"/>
      <c r="R54" s="149"/>
      <c r="S54" s="149"/>
      <c r="T54" s="149"/>
      <c r="U54" s="149"/>
      <c r="V54" s="149"/>
      <c r="W54" s="149"/>
      <c r="X54" s="149"/>
      <c r="Y54" s="149"/>
      <c r="Z54" s="149"/>
      <c r="AA54" s="150"/>
      <c r="AB54" s="167"/>
      <c r="AC54" s="168"/>
      <c r="AD54" s="168"/>
      <c r="AE54" s="168"/>
      <c r="AF54" s="168"/>
      <c r="AG54" s="169"/>
      <c r="AH54" s="167"/>
      <c r="AI54" s="168"/>
      <c r="AJ54" s="168"/>
      <c r="AK54" s="169"/>
      <c r="AL54" s="170"/>
      <c r="AM54" s="171"/>
      <c r="AN54" s="171"/>
      <c r="AO54" s="172"/>
      <c r="AP54" s="109"/>
    </row>
    <row r="55" spans="2:42" ht="11.15" customHeight="1">
      <c r="B55" s="144"/>
      <c r="C55" s="145"/>
      <c r="D55" s="146"/>
      <c r="E55" s="146"/>
      <c r="F55" s="146"/>
      <c r="G55" s="146"/>
      <c r="H55" s="146"/>
      <c r="I55" s="147"/>
      <c r="J55" s="160"/>
      <c r="K55" s="173"/>
      <c r="L55" s="174"/>
      <c r="M55" s="174"/>
      <c r="N55" s="174"/>
      <c r="O55" s="174"/>
      <c r="P55" s="174"/>
      <c r="Q55" s="174"/>
      <c r="R55" s="174"/>
      <c r="S55" s="174"/>
      <c r="T55" s="174"/>
      <c r="U55" s="174"/>
      <c r="V55" s="174"/>
      <c r="W55" s="174"/>
      <c r="X55" s="174"/>
      <c r="Y55" s="174"/>
      <c r="Z55" s="174"/>
      <c r="AA55" s="175"/>
      <c r="AB55" s="176"/>
      <c r="AC55" s="177"/>
      <c r="AD55" s="177"/>
      <c r="AE55" s="177"/>
      <c r="AF55" s="177"/>
      <c r="AG55" s="178"/>
      <c r="AH55" s="176"/>
      <c r="AI55" s="177"/>
      <c r="AJ55" s="177"/>
      <c r="AK55" s="178"/>
      <c r="AL55" s="179"/>
      <c r="AM55" s="180"/>
      <c r="AN55" s="180"/>
      <c r="AO55" s="181"/>
      <c r="AP55" s="109"/>
    </row>
    <row r="56" spans="2:42" ht="128.25" customHeight="1">
      <c r="B56" s="144"/>
      <c r="C56" s="145"/>
      <c r="D56" s="146"/>
      <c r="E56" s="146"/>
      <c r="F56" s="146"/>
      <c r="G56" s="146"/>
      <c r="H56" s="146"/>
      <c r="I56" s="147"/>
      <c r="J56" s="154" t="s">
        <v>227</v>
      </c>
      <c r="K56" s="155"/>
      <c r="L56" s="155"/>
      <c r="M56" s="155"/>
      <c r="N56" s="155"/>
      <c r="O56" s="155"/>
      <c r="P56" s="155"/>
      <c r="Q56" s="155"/>
      <c r="R56" s="155"/>
      <c r="S56" s="155"/>
      <c r="T56" s="155"/>
      <c r="U56" s="155"/>
      <c r="V56" s="155"/>
      <c r="W56" s="155"/>
      <c r="X56" s="155"/>
      <c r="Y56" s="155"/>
      <c r="Z56" s="155"/>
      <c r="AA56" s="156"/>
      <c r="AB56" s="141"/>
      <c r="AC56" s="185"/>
      <c r="AD56" s="185"/>
      <c r="AE56" s="185"/>
      <c r="AF56" s="185"/>
      <c r="AG56" s="186"/>
      <c r="AH56" s="141"/>
      <c r="AI56" s="185"/>
      <c r="AJ56" s="185"/>
      <c r="AK56" s="186"/>
      <c r="AL56" s="187"/>
      <c r="AM56" s="188"/>
      <c r="AN56" s="188"/>
      <c r="AO56" s="189"/>
      <c r="AP56" s="109"/>
    </row>
    <row r="57" spans="2:42" ht="59.25" customHeight="1">
      <c r="B57" s="144"/>
      <c r="C57" s="145"/>
      <c r="D57" s="146"/>
      <c r="E57" s="146"/>
      <c r="F57" s="146"/>
      <c r="G57" s="146"/>
      <c r="H57" s="146"/>
      <c r="I57" s="147"/>
      <c r="J57" s="154" t="s">
        <v>228</v>
      </c>
      <c r="K57" s="155"/>
      <c r="L57" s="155"/>
      <c r="M57" s="155"/>
      <c r="N57" s="155"/>
      <c r="O57" s="155"/>
      <c r="P57" s="155"/>
      <c r="Q57" s="155"/>
      <c r="R57" s="155"/>
      <c r="S57" s="155"/>
      <c r="T57" s="155"/>
      <c r="U57" s="155"/>
      <c r="V57" s="155"/>
      <c r="W57" s="155"/>
      <c r="X57" s="155"/>
      <c r="Y57" s="155"/>
      <c r="Z57" s="155"/>
      <c r="AA57" s="156"/>
      <c r="AB57" s="190"/>
      <c r="AC57" s="191"/>
      <c r="AD57" s="191"/>
      <c r="AE57" s="191"/>
      <c r="AF57" s="191"/>
      <c r="AG57" s="192"/>
      <c r="AH57" s="190"/>
      <c r="AI57" s="191"/>
      <c r="AJ57" s="191"/>
      <c r="AK57" s="192"/>
      <c r="AL57" s="193"/>
      <c r="AM57" s="194"/>
      <c r="AN57" s="194"/>
      <c r="AO57" s="195"/>
      <c r="AP57" s="109"/>
    </row>
    <row r="58" spans="2:42" ht="11.15" customHeight="1">
      <c r="B58" s="144"/>
      <c r="C58" s="145"/>
      <c r="D58" s="146"/>
      <c r="E58" s="146"/>
      <c r="F58" s="146"/>
      <c r="G58" s="146"/>
      <c r="H58" s="146"/>
      <c r="I58" s="147"/>
      <c r="J58" s="160"/>
      <c r="K58" s="138" t="s">
        <v>229</v>
      </c>
      <c r="L58" s="139"/>
      <c r="M58" s="139"/>
      <c r="N58" s="139"/>
      <c r="O58" s="139"/>
      <c r="P58" s="139"/>
      <c r="Q58" s="139"/>
      <c r="R58" s="139"/>
      <c r="S58" s="139"/>
      <c r="T58" s="139"/>
      <c r="U58" s="139"/>
      <c r="V58" s="139"/>
      <c r="W58" s="139"/>
      <c r="X58" s="139"/>
      <c r="Y58" s="139"/>
      <c r="Z58" s="139"/>
      <c r="AA58" s="140"/>
      <c r="AB58" s="161"/>
      <c r="AC58" s="162"/>
      <c r="AD58" s="162"/>
      <c r="AE58" s="162"/>
      <c r="AF58" s="162"/>
      <c r="AG58" s="163"/>
      <c r="AH58" s="161" t="s">
        <v>206</v>
      </c>
      <c r="AI58" s="162"/>
      <c r="AJ58" s="162"/>
      <c r="AK58" s="163"/>
      <c r="AL58" s="164" t="str">
        <f>IF(AB58="","",AB58*1)</f>
        <v/>
      </c>
      <c r="AM58" s="165"/>
      <c r="AN58" s="165"/>
      <c r="AO58" s="166"/>
      <c r="AP58" s="109"/>
    </row>
    <row r="59" spans="2:42" ht="11.15" customHeight="1">
      <c r="B59" s="144"/>
      <c r="C59" s="145"/>
      <c r="D59" s="146"/>
      <c r="E59" s="146"/>
      <c r="F59" s="146"/>
      <c r="G59" s="146"/>
      <c r="H59" s="146"/>
      <c r="I59" s="147"/>
      <c r="J59" s="160"/>
      <c r="K59" s="148"/>
      <c r="L59" s="149"/>
      <c r="M59" s="149"/>
      <c r="N59" s="149"/>
      <c r="O59" s="149"/>
      <c r="P59" s="149"/>
      <c r="Q59" s="149"/>
      <c r="R59" s="149"/>
      <c r="S59" s="149"/>
      <c r="T59" s="149"/>
      <c r="U59" s="149"/>
      <c r="V59" s="149"/>
      <c r="W59" s="149"/>
      <c r="X59" s="149"/>
      <c r="Y59" s="149"/>
      <c r="Z59" s="149"/>
      <c r="AA59" s="150"/>
      <c r="AB59" s="167"/>
      <c r="AC59" s="168"/>
      <c r="AD59" s="168"/>
      <c r="AE59" s="168"/>
      <c r="AF59" s="168"/>
      <c r="AG59" s="169"/>
      <c r="AH59" s="167"/>
      <c r="AI59" s="168"/>
      <c r="AJ59" s="168"/>
      <c r="AK59" s="169"/>
      <c r="AL59" s="170"/>
      <c r="AM59" s="171"/>
      <c r="AN59" s="171"/>
      <c r="AO59" s="172"/>
      <c r="AP59" s="109"/>
    </row>
    <row r="60" spans="2:42" ht="11.15" customHeight="1">
      <c r="B60" s="144"/>
      <c r="C60" s="145"/>
      <c r="D60" s="146"/>
      <c r="E60" s="146"/>
      <c r="F60" s="146"/>
      <c r="G60" s="146"/>
      <c r="H60" s="146"/>
      <c r="I60" s="147"/>
      <c r="J60" s="160"/>
      <c r="K60" s="173"/>
      <c r="L60" s="174"/>
      <c r="M60" s="174"/>
      <c r="N60" s="174"/>
      <c r="O60" s="174"/>
      <c r="P60" s="174"/>
      <c r="Q60" s="174"/>
      <c r="R60" s="174"/>
      <c r="S60" s="174"/>
      <c r="T60" s="174"/>
      <c r="U60" s="174"/>
      <c r="V60" s="174"/>
      <c r="W60" s="174"/>
      <c r="X60" s="174"/>
      <c r="Y60" s="174"/>
      <c r="Z60" s="174"/>
      <c r="AA60" s="175"/>
      <c r="AB60" s="176"/>
      <c r="AC60" s="177"/>
      <c r="AD60" s="177"/>
      <c r="AE60" s="177"/>
      <c r="AF60" s="177"/>
      <c r="AG60" s="178"/>
      <c r="AH60" s="176"/>
      <c r="AI60" s="177"/>
      <c r="AJ60" s="177"/>
      <c r="AK60" s="178"/>
      <c r="AL60" s="179"/>
      <c r="AM60" s="180"/>
      <c r="AN60" s="180"/>
      <c r="AO60" s="181"/>
      <c r="AP60" s="109"/>
    </row>
    <row r="61" spans="2:42" ht="11.15" customHeight="1">
      <c r="B61" s="144"/>
      <c r="C61" s="145"/>
      <c r="D61" s="146"/>
      <c r="E61" s="146"/>
      <c r="F61" s="146"/>
      <c r="G61" s="146"/>
      <c r="H61" s="146"/>
      <c r="I61" s="147"/>
      <c r="J61" s="160"/>
      <c r="K61" s="138" t="s">
        <v>230</v>
      </c>
      <c r="L61" s="139"/>
      <c r="M61" s="139"/>
      <c r="N61" s="139"/>
      <c r="O61" s="139"/>
      <c r="P61" s="139"/>
      <c r="Q61" s="139"/>
      <c r="R61" s="139"/>
      <c r="S61" s="139"/>
      <c r="T61" s="139"/>
      <c r="U61" s="139"/>
      <c r="V61" s="139"/>
      <c r="W61" s="139"/>
      <c r="X61" s="139"/>
      <c r="Y61" s="139"/>
      <c r="Z61" s="139"/>
      <c r="AA61" s="140"/>
      <c r="AB61" s="161"/>
      <c r="AC61" s="162"/>
      <c r="AD61" s="162"/>
      <c r="AE61" s="162"/>
      <c r="AF61" s="162"/>
      <c r="AG61" s="163"/>
      <c r="AH61" s="161" t="s">
        <v>208</v>
      </c>
      <c r="AI61" s="162"/>
      <c r="AJ61" s="162"/>
      <c r="AK61" s="163"/>
      <c r="AL61" s="164" t="str">
        <f>IF(AB61="","",AB61*2)</f>
        <v/>
      </c>
      <c r="AM61" s="165"/>
      <c r="AN61" s="165"/>
      <c r="AO61" s="166"/>
      <c r="AP61" s="109"/>
    </row>
    <row r="62" spans="2:42" ht="11.15" customHeight="1">
      <c r="B62" s="144"/>
      <c r="C62" s="145"/>
      <c r="D62" s="146"/>
      <c r="E62" s="146"/>
      <c r="F62" s="146"/>
      <c r="G62" s="146"/>
      <c r="H62" s="146"/>
      <c r="I62" s="147"/>
      <c r="J62" s="160"/>
      <c r="K62" s="148"/>
      <c r="L62" s="149"/>
      <c r="M62" s="149"/>
      <c r="N62" s="149"/>
      <c r="O62" s="149"/>
      <c r="P62" s="149"/>
      <c r="Q62" s="149"/>
      <c r="R62" s="149"/>
      <c r="S62" s="149"/>
      <c r="T62" s="149"/>
      <c r="U62" s="149"/>
      <c r="V62" s="149"/>
      <c r="W62" s="149"/>
      <c r="X62" s="149"/>
      <c r="Y62" s="149"/>
      <c r="Z62" s="149"/>
      <c r="AA62" s="150"/>
      <c r="AB62" s="167"/>
      <c r="AC62" s="168"/>
      <c r="AD62" s="168"/>
      <c r="AE62" s="168"/>
      <c r="AF62" s="168"/>
      <c r="AG62" s="169"/>
      <c r="AH62" s="167"/>
      <c r="AI62" s="168"/>
      <c r="AJ62" s="168"/>
      <c r="AK62" s="169"/>
      <c r="AL62" s="170"/>
      <c r="AM62" s="171"/>
      <c r="AN62" s="171"/>
      <c r="AO62" s="172"/>
      <c r="AP62" s="109"/>
    </row>
    <row r="63" spans="2:42" ht="11.15" customHeight="1">
      <c r="B63" s="144"/>
      <c r="C63" s="145"/>
      <c r="D63" s="146"/>
      <c r="E63" s="146"/>
      <c r="F63" s="146"/>
      <c r="G63" s="146"/>
      <c r="H63" s="146"/>
      <c r="I63" s="147"/>
      <c r="J63" s="160"/>
      <c r="K63" s="173"/>
      <c r="L63" s="174"/>
      <c r="M63" s="174"/>
      <c r="N63" s="174"/>
      <c r="O63" s="174"/>
      <c r="P63" s="174"/>
      <c r="Q63" s="174"/>
      <c r="R63" s="174"/>
      <c r="S63" s="174"/>
      <c r="T63" s="174"/>
      <c r="U63" s="174"/>
      <c r="V63" s="174"/>
      <c r="W63" s="174"/>
      <c r="X63" s="174"/>
      <c r="Y63" s="174"/>
      <c r="Z63" s="174"/>
      <c r="AA63" s="175"/>
      <c r="AB63" s="176"/>
      <c r="AC63" s="177"/>
      <c r="AD63" s="177"/>
      <c r="AE63" s="177"/>
      <c r="AF63" s="177"/>
      <c r="AG63" s="178"/>
      <c r="AH63" s="176"/>
      <c r="AI63" s="177"/>
      <c r="AJ63" s="177"/>
      <c r="AK63" s="178"/>
      <c r="AL63" s="179"/>
      <c r="AM63" s="180"/>
      <c r="AN63" s="180"/>
      <c r="AO63" s="181"/>
      <c r="AP63" s="109"/>
    </row>
    <row r="64" spans="2:42" ht="11.15" customHeight="1">
      <c r="B64" s="144"/>
      <c r="C64" s="145"/>
      <c r="D64" s="146"/>
      <c r="E64" s="146"/>
      <c r="F64" s="146"/>
      <c r="G64" s="146"/>
      <c r="H64" s="146"/>
      <c r="I64" s="147"/>
      <c r="J64" s="160"/>
      <c r="K64" s="138" t="s">
        <v>231</v>
      </c>
      <c r="L64" s="139"/>
      <c r="M64" s="139"/>
      <c r="N64" s="139"/>
      <c r="O64" s="139"/>
      <c r="P64" s="139"/>
      <c r="Q64" s="139"/>
      <c r="R64" s="139"/>
      <c r="S64" s="139"/>
      <c r="T64" s="139"/>
      <c r="U64" s="139"/>
      <c r="V64" s="139"/>
      <c r="W64" s="139"/>
      <c r="X64" s="139"/>
      <c r="Y64" s="139"/>
      <c r="Z64" s="139"/>
      <c r="AA64" s="140"/>
      <c r="AB64" s="161"/>
      <c r="AC64" s="162"/>
      <c r="AD64" s="162"/>
      <c r="AE64" s="162"/>
      <c r="AF64" s="162"/>
      <c r="AG64" s="163"/>
      <c r="AH64" s="161" t="s">
        <v>210</v>
      </c>
      <c r="AI64" s="162"/>
      <c r="AJ64" s="162"/>
      <c r="AK64" s="163"/>
      <c r="AL64" s="164" t="str">
        <f>IF(AB64="","",AB64*3)</f>
        <v/>
      </c>
      <c r="AM64" s="165"/>
      <c r="AN64" s="165"/>
      <c r="AO64" s="166"/>
      <c r="AP64" s="109"/>
    </row>
    <row r="65" spans="2:42" ht="11.15" customHeight="1">
      <c r="B65" s="144"/>
      <c r="C65" s="145"/>
      <c r="D65" s="146"/>
      <c r="E65" s="146"/>
      <c r="F65" s="146"/>
      <c r="G65" s="146"/>
      <c r="H65" s="146"/>
      <c r="I65" s="147"/>
      <c r="J65" s="160"/>
      <c r="K65" s="148"/>
      <c r="L65" s="149"/>
      <c r="M65" s="149"/>
      <c r="N65" s="149"/>
      <c r="O65" s="149"/>
      <c r="P65" s="149"/>
      <c r="Q65" s="149"/>
      <c r="R65" s="149"/>
      <c r="S65" s="149"/>
      <c r="T65" s="149"/>
      <c r="U65" s="149"/>
      <c r="V65" s="149"/>
      <c r="W65" s="149"/>
      <c r="X65" s="149"/>
      <c r="Y65" s="149"/>
      <c r="Z65" s="149"/>
      <c r="AA65" s="150"/>
      <c r="AB65" s="167"/>
      <c r="AC65" s="168"/>
      <c r="AD65" s="168"/>
      <c r="AE65" s="168"/>
      <c r="AF65" s="168"/>
      <c r="AG65" s="169"/>
      <c r="AH65" s="167"/>
      <c r="AI65" s="168"/>
      <c r="AJ65" s="168"/>
      <c r="AK65" s="169"/>
      <c r="AL65" s="170"/>
      <c r="AM65" s="171"/>
      <c r="AN65" s="171"/>
      <c r="AO65" s="172"/>
      <c r="AP65" s="109"/>
    </row>
    <row r="66" spans="2:42" ht="11.15" customHeight="1">
      <c r="B66" s="144"/>
      <c r="C66" s="145"/>
      <c r="D66" s="146"/>
      <c r="E66" s="146"/>
      <c r="F66" s="146"/>
      <c r="G66" s="146"/>
      <c r="H66" s="146"/>
      <c r="I66" s="147"/>
      <c r="J66" s="160"/>
      <c r="K66" s="173"/>
      <c r="L66" s="174"/>
      <c r="M66" s="174"/>
      <c r="N66" s="174"/>
      <c r="O66" s="174"/>
      <c r="P66" s="174"/>
      <c r="Q66" s="174"/>
      <c r="R66" s="174"/>
      <c r="S66" s="174"/>
      <c r="T66" s="174"/>
      <c r="U66" s="174"/>
      <c r="V66" s="174"/>
      <c r="W66" s="174"/>
      <c r="X66" s="174"/>
      <c r="Y66" s="174"/>
      <c r="Z66" s="174"/>
      <c r="AA66" s="175"/>
      <c r="AB66" s="176"/>
      <c r="AC66" s="177"/>
      <c r="AD66" s="177"/>
      <c r="AE66" s="177"/>
      <c r="AF66" s="177"/>
      <c r="AG66" s="178"/>
      <c r="AH66" s="167"/>
      <c r="AI66" s="168"/>
      <c r="AJ66" s="168"/>
      <c r="AK66" s="169"/>
      <c r="AL66" s="179"/>
      <c r="AM66" s="180"/>
      <c r="AN66" s="180"/>
      <c r="AO66" s="181"/>
      <c r="AP66" s="109"/>
    </row>
    <row r="67" spans="2:42" ht="11.15" customHeight="1">
      <c r="B67" s="144"/>
      <c r="C67" s="145"/>
      <c r="D67" s="146"/>
      <c r="E67" s="146"/>
      <c r="F67" s="146"/>
      <c r="G67" s="146"/>
      <c r="H67" s="146"/>
      <c r="I67" s="147"/>
      <c r="J67" s="160"/>
      <c r="K67" s="138" t="s">
        <v>232</v>
      </c>
      <c r="L67" s="139"/>
      <c r="M67" s="139"/>
      <c r="N67" s="139"/>
      <c r="O67" s="139"/>
      <c r="P67" s="139"/>
      <c r="Q67" s="139"/>
      <c r="R67" s="139"/>
      <c r="S67" s="139"/>
      <c r="T67" s="139"/>
      <c r="U67" s="139"/>
      <c r="V67" s="139"/>
      <c r="W67" s="139"/>
      <c r="X67" s="139"/>
      <c r="Y67" s="139"/>
      <c r="Z67" s="139"/>
      <c r="AA67" s="140"/>
      <c r="AB67" s="161"/>
      <c r="AC67" s="162"/>
      <c r="AD67" s="162"/>
      <c r="AE67" s="162"/>
      <c r="AF67" s="162"/>
      <c r="AG67" s="163"/>
      <c r="AH67" s="161" t="s">
        <v>212</v>
      </c>
      <c r="AI67" s="162"/>
      <c r="AJ67" s="162"/>
      <c r="AK67" s="163"/>
      <c r="AL67" s="164" t="str">
        <f>IF(AB67="","",AB67*4)</f>
        <v/>
      </c>
      <c r="AM67" s="165"/>
      <c r="AN67" s="165"/>
      <c r="AO67" s="166"/>
      <c r="AP67" s="109"/>
    </row>
    <row r="68" spans="2:42" ht="11.15" customHeight="1">
      <c r="B68" s="144"/>
      <c r="C68" s="145"/>
      <c r="D68" s="146"/>
      <c r="E68" s="146"/>
      <c r="F68" s="146"/>
      <c r="G68" s="146"/>
      <c r="H68" s="146"/>
      <c r="I68" s="147"/>
      <c r="J68" s="160"/>
      <c r="K68" s="148"/>
      <c r="L68" s="149"/>
      <c r="M68" s="149"/>
      <c r="N68" s="149"/>
      <c r="O68" s="149"/>
      <c r="P68" s="149"/>
      <c r="Q68" s="149"/>
      <c r="R68" s="149"/>
      <c r="S68" s="149"/>
      <c r="T68" s="149"/>
      <c r="U68" s="149"/>
      <c r="V68" s="149"/>
      <c r="W68" s="149"/>
      <c r="X68" s="149"/>
      <c r="Y68" s="149"/>
      <c r="Z68" s="149"/>
      <c r="AA68" s="150"/>
      <c r="AB68" s="167"/>
      <c r="AC68" s="168"/>
      <c r="AD68" s="168"/>
      <c r="AE68" s="168"/>
      <c r="AF68" s="168"/>
      <c r="AG68" s="169"/>
      <c r="AH68" s="167"/>
      <c r="AI68" s="168"/>
      <c r="AJ68" s="168"/>
      <c r="AK68" s="169"/>
      <c r="AL68" s="170"/>
      <c r="AM68" s="171"/>
      <c r="AN68" s="171"/>
      <c r="AO68" s="172"/>
      <c r="AP68" s="109"/>
    </row>
    <row r="69" spans="2:42" ht="11.15" customHeight="1">
      <c r="B69" s="144"/>
      <c r="C69" s="145"/>
      <c r="D69" s="146"/>
      <c r="E69" s="146"/>
      <c r="F69" s="146"/>
      <c r="G69" s="146"/>
      <c r="H69" s="146"/>
      <c r="I69" s="147"/>
      <c r="J69" s="160"/>
      <c r="K69" s="173"/>
      <c r="L69" s="174"/>
      <c r="M69" s="174"/>
      <c r="N69" s="174"/>
      <c r="O69" s="174"/>
      <c r="P69" s="174"/>
      <c r="Q69" s="174"/>
      <c r="R69" s="174"/>
      <c r="S69" s="174"/>
      <c r="T69" s="174"/>
      <c r="U69" s="174"/>
      <c r="V69" s="174"/>
      <c r="W69" s="174"/>
      <c r="X69" s="174"/>
      <c r="Y69" s="174"/>
      <c r="Z69" s="174"/>
      <c r="AA69" s="175"/>
      <c r="AB69" s="176"/>
      <c r="AC69" s="177"/>
      <c r="AD69" s="177"/>
      <c r="AE69" s="177"/>
      <c r="AF69" s="177"/>
      <c r="AG69" s="178"/>
      <c r="AH69" s="167"/>
      <c r="AI69" s="168"/>
      <c r="AJ69" s="168"/>
      <c r="AK69" s="169"/>
      <c r="AL69" s="179"/>
      <c r="AM69" s="180"/>
      <c r="AN69" s="180"/>
      <c r="AO69" s="181"/>
      <c r="AP69" s="109"/>
    </row>
    <row r="70" spans="2:42" ht="11.15" customHeight="1">
      <c r="B70" s="144"/>
      <c r="C70" s="145"/>
      <c r="D70" s="146"/>
      <c r="E70" s="146"/>
      <c r="F70" s="146"/>
      <c r="G70" s="146"/>
      <c r="H70" s="146"/>
      <c r="I70" s="147"/>
      <c r="J70" s="160"/>
      <c r="K70" s="138" t="s">
        <v>233</v>
      </c>
      <c r="L70" s="139"/>
      <c r="M70" s="139"/>
      <c r="N70" s="139"/>
      <c r="O70" s="139"/>
      <c r="P70" s="139"/>
      <c r="Q70" s="139"/>
      <c r="R70" s="139"/>
      <c r="S70" s="139"/>
      <c r="T70" s="139"/>
      <c r="U70" s="139"/>
      <c r="V70" s="139"/>
      <c r="W70" s="139"/>
      <c r="X70" s="139"/>
      <c r="Y70" s="139"/>
      <c r="Z70" s="139"/>
      <c r="AA70" s="140"/>
      <c r="AB70" s="161"/>
      <c r="AC70" s="162"/>
      <c r="AD70" s="162"/>
      <c r="AE70" s="162"/>
      <c r="AF70" s="162"/>
      <c r="AG70" s="163"/>
      <c r="AH70" s="161" t="s">
        <v>214</v>
      </c>
      <c r="AI70" s="162"/>
      <c r="AJ70" s="162"/>
      <c r="AK70" s="163"/>
      <c r="AL70" s="164" t="str">
        <f>IF(AB70="","",AB70*5)</f>
        <v/>
      </c>
      <c r="AM70" s="165"/>
      <c r="AN70" s="165"/>
      <c r="AO70" s="166"/>
      <c r="AP70" s="109"/>
    </row>
    <row r="71" spans="2:42" ht="11.15" customHeight="1">
      <c r="B71" s="144"/>
      <c r="C71" s="145"/>
      <c r="D71" s="146"/>
      <c r="E71" s="146"/>
      <c r="F71" s="146"/>
      <c r="G71" s="146"/>
      <c r="H71" s="146"/>
      <c r="I71" s="147"/>
      <c r="J71" s="160"/>
      <c r="K71" s="148"/>
      <c r="L71" s="149"/>
      <c r="M71" s="149"/>
      <c r="N71" s="149"/>
      <c r="O71" s="149"/>
      <c r="P71" s="149"/>
      <c r="Q71" s="149"/>
      <c r="R71" s="149"/>
      <c r="S71" s="149"/>
      <c r="T71" s="149"/>
      <c r="U71" s="149"/>
      <c r="V71" s="149"/>
      <c r="W71" s="149"/>
      <c r="X71" s="149"/>
      <c r="Y71" s="149"/>
      <c r="Z71" s="149"/>
      <c r="AA71" s="150"/>
      <c r="AB71" s="167"/>
      <c r="AC71" s="168"/>
      <c r="AD71" s="168"/>
      <c r="AE71" s="168"/>
      <c r="AF71" s="168"/>
      <c r="AG71" s="169"/>
      <c r="AH71" s="167"/>
      <c r="AI71" s="168"/>
      <c r="AJ71" s="168"/>
      <c r="AK71" s="169"/>
      <c r="AL71" s="170"/>
      <c r="AM71" s="171"/>
      <c r="AN71" s="171"/>
      <c r="AO71" s="172"/>
      <c r="AP71" s="109"/>
    </row>
    <row r="72" spans="2:42" ht="11.15" customHeight="1">
      <c r="B72" s="144"/>
      <c r="C72" s="145"/>
      <c r="D72" s="146"/>
      <c r="E72" s="146"/>
      <c r="F72" s="146"/>
      <c r="G72" s="146"/>
      <c r="H72" s="146"/>
      <c r="I72" s="147"/>
      <c r="J72" s="160"/>
      <c r="K72" s="173"/>
      <c r="L72" s="174"/>
      <c r="M72" s="174"/>
      <c r="N72" s="174"/>
      <c r="O72" s="174"/>
      <c r="P72" s="174"/>
      <c r="Q72" s="174"/>
      <c r="R72" s="174"/>
      <c r="S72" s="174"/>
      <c r="T72" s="174"/>
      <c r="U72" s="174"/>
      <c r="V72" s="174"/>
      <c r="W72" s="174"/>
      <c r="X72" s="174"/>
      <c r="Y72" s="174"/>
      <c r="Z72" s="174"/>
      <c r="AA72" s="175"/>
      <c r="AB72" s="176"/>
      <c r="AC72" s="177"/>
      <c r="AD72" s="177"/>
      <c r="AE72" s="177"/>
      <c r="AF72" s="177"/>
      <c r="AG72" s="178"/>
      <c r="AH72" s="167"/>
      <c r="AI72" s="168"/>
      <c r="AJ72" s="168"/>
      <c r="AK72" s="169"/>
      <c r="AL72" s="179"/>
      <c r="AM72" s="180"/>
      <c r="AN72" s="180"/>
      <c r="AO72" s="181"/>
      <c r="AP72" s="109"/>
    </row>
    <row r="73" spans="2:42" ht="11.15" customHeight="1">
      <c r="B73" s="144"/>
      <c r="C73" s="145"/>
      <c r="D73" s="146"/>
      <c r="E73" s="146"/>
      <c r="F73" s="146"/>
      <c r="G73" s="146"/>
      <c r="H73" s="146"/>
      <c r="I73" s="147"/>
      <c r="J73" s="160"/>
      <c r="K73" s="138" t="s">
        <v>234</v>
      </c>
      <c r="L73" s="139"/>
      <c r="M73" s="139"/>
      <c r="N73" s="139"/>
      <c r="O73" s="139"/>
      <c r="P73" s="139"/>
      <c r="Q73" s="139"/>
      <c r="R73" s="139"/>
      <c r="S73" s="139"/>
      <c r="T73" s="139"/>
      <c r="U73" s="139"/>
      <c r="V73" s="139"/>
      <c r="W73" s="139"/>
      <c r="X73" s="139"/>
      <c r="Y73" s="139"/>
      <c r="Z73" s="139"/>
      <c r="AA73" s="140"/>
      <c r="AB73" s="161"/>
      <c r="AC73" s="162"/>
      <c r="AD73" s="162"/>
      <c r="AE73" s="162"/>
      <c r="AF73" s="162"/>
      <c r="AG73" s="163"/>
      <c r="AH73" s="161" t="s">
        <v>216</v>
      </c>
      <c r="AI73" s="162"/>
      <c r="AJ73" s="162"/>
      <c r="AK73" s="163"/>
      <c r="AL73" s="164" t="str">
        <f>IF(AB73="","",AB73*6)</f>
        <v/>
      </c>
      <c r="AM73" s="165"/>
      <c r="AN73" s="165"/>
      <c r="AO73" s="166"/>
      <c r="AP73" s="109"/>
    </row>
    <row r="74" spans="2:42" ht="11.15" customHeight="1">
      <c r="B74" s="144"/>
      <c r="C74" s="145"/>
      <c r="D74" s="146"/>
      <c r="E74" s="146"/>
      <c r="F74" s="146"/>
      <c r="G74" s="146"/>
      <c r="H74" s="146"/>
      <c r="I74" s="147"/>
      <c r="J74" s="160"/>
      <c r="K74" s="148"/>
      <c r="L74" s="149"/>
      <c r="M74" s="149"/>
      <c r="N74" s="149"/>
      <c r="O74" s="149"/>
      <c r="P74" s="149"/>
      <c r="Q74" s="149"/>
      <c r="R74" s="149"/>
      <c r="S74" s="149"/>
      <c r="T74" s="149"/>
      <c r="U74" s="149"/>
      <c r="V74" s="149"/>
      <c r="W74" s="149"/>
      <c r="X74" s="149"/>
      <c r="Y74" s="149"/>
      <c r="Z74" s="149"/>
      <c r="AA74" s="150"/>
      <c r="AB74" s="167"/>
      <c r="AC74" s="168"/>
      <c r="AD74" s="168"/>
      <c r="AE74" s="168"/>
      <c r="AF74" s="168"/>
      <c r="AG74" s="169"/>
      <c r="AH74" s="167"/>
      <c r="AI74" s="168"/>
      <c r="AJ74" s="168"/>
      <c r="AK74" s="169"/>
      <c r="AL74" s="170"/>
      <c r="AM74" s="171"/>
      <c r="AN74" s="171"/>
      <c r="AO74" s="172"/>
      <c r="AP74" s="109"/>
    </row>
    <row r="75" spans="2:42" ht="11.15" customHeight="1">
      <c r="B75" s="144"/>
      <c r="C75" s="145"/>
      <c r="D75" s="146"/>
      <c r="E75" s="146"/>
      <c r="F75" s="146"/>
      <c r="G75" s="146"/>
      <c r="H75" s="146"/>
      <c r="I75" s="147"/>
      <c r="J75" s="160"/>
      <c r="K75" s="173"/>
      <c r="L75" s="174"/>
      <c r="M75" s="174"/>
      <c r="N75" s="174"/>
      <c r="O75" s="174"/>
      <c r="P75" s="174"/>
      <c r="Q75" s="174"/>
      <c r="R75" s="174"/>
      <c r="S75" s="174"/>
      <c r="T75" s="174"/>
      <c r="U75" s="174"/>
      <c r="V75" s="174"/>
      <c r="W75" s="174"/>
      <c r="X75" s="174"/>
      <c r="Y75" s="174"/>
      <c r="Z75" s="174"/>
      <c r="AA75" s="175"/>
      <c r="AB75" s="176"/>
      <c r="AC75" s="177"/>
      <c r="AD75" s="177"/>
      <c r="AE75" s="177"/>
      <c r="AF75" s="177"/>
      <c r="AG75" s="178"/>
      <c r="AH75" s="167"/>
      <c r="AI75" s="168"/>
      <c r="AJ75" s="168"/>
      <c r="AK75" s="169"/>
      <c r="AL75" s="179"/>
      <c r="AM75" s="180"/>
      <c r="AN75" s="180"/>
      <c r="AO75" s="181"/>
      <c r="AP75" s="109"/>
    </row>
    <row r="76" spans="2:42" ht="11.15" customHeight="1">
      <c r="B76" s="144"/>
      <c r="C76" s="145"/>
      <c r="D76" s="146"/>
      <c r="E76" s="146"/>
      <c r="F76" s="146"/>
      <c r="G76" s="146"/>
      <c r="H76" s="146"/>
      <c r="I76" s="147"/>
      <c r="J76" s="160"/>
      <c r="K76" s="138" t="s">
        <v>235</v>
      </c>
      <c r="L76" s="139"/>
      <c r="M76" s="139"/>
      <c r="N76" s="139"/>
      <c r="O76" s="139"/>
      <c r="P76" s="139"/>
      <c r="Q76" s="139"/>
      <c r="R76" s="139"/>
      <c r="S76" s="139"/>
      <c r="T76" s="139"/>
      <c r="U76" s="139"/>
      <c r="V76" s="139"/>
      <c r="W76" s="139"/>
      <c r="X76" s="139"/>
      <c r="Y76" s="139"/>
      <c r="Z76" s="139"/>
      <c r="AA76" s="140"/>
      <c r="AB76" s="161"/>
      <c r="AC76" s="162"/>
      <c r="AD76" s="162"/>
      <c r="AE76" s="162"/>
      <c r="AF76" s="162"/>
      <c r="AG76" s="163"/>
      <c r="AH76" s="161" t="s">
        <v>218</v>
      </c>
      <c r="AI76" s="162"/>
      <c r="AJ76" s="162"/>
      <c r="AK76" s="163"/>
      <c r="AL76" s="164" t="str">
        <f t="shared" ref="AL76" si="1">IF(AB76="","",AB76*7)</f>
        <v/>
      </c>
      <c r="AM76" s="165"/>
      <c r="AN76" s="165"/>
      <c r="AO76" s="166"/>
      <c r="AP76" s="109"/>
    </row>
    <row r="77" spans="2:42" ht="11.15" customHeight="1">
      <c r="B77" s="144"/>
      <c r="C77" s="145"/>
      <c r="D77" s="146"/>
      <c r="E77" s="146"/>
      <c r="F77" s="146"/>
      <c r="G77" s="146"/>
      <c r="H77" s="146"/>
      <c r="I77" s="147"/>
      <c r="J77" s="160"/>
      <c r="K77" s="148"/>
      <c r="L77" s="149"/>
      <c r="M77" s="149"/>
      <c r="N77" s="149"/>
      <c r="O77" s="149"/>
      <c r="P77" s="149"/>
      <c r="Q77" s="149"/>
      <c r="R77" s="149"/>
      <c r="S77" s="149"/>
      <c r="T77" s="149"/>
      <c r="U77" s="149"/>
      <c r="V77" s="149"/>
      <c r="W77" s="149"/>
      <c r="X77" s="149"/>
      <c r="Y77" s="149"/>
      <c r="Z77" s="149"/>
      <c r="AA77" s="150"/>
      <c r="AB77" s="167"/>
      <c r="AC77" s="168"/>
      <c r="AD77" s="168"/>
      <c r="AE77" s="168"/>
      <c r="AF77" s="168"/>
      <c r="AG77" s="169"/>
      <c r="AH77" s="167"/>
      <c r="AI77" s="168"/>
      <c r="AJ77" s="168"/>
      <c r="AK77" s="169"/>
      <c r="AL77" s="170"/>
      <c r="AM77" s="171"/>
      <c r="AN77" s="171"/>
      <c r="AO77" s="172"/>
      <c r="AP77" s="109"/>
    </row>
    <row r="78" spans="2:42" ht="11.15" customHeight="1">
      <c r="B78" s="144"/>
      <c r="C78" s="145"/>
      <c r="D78" s="146"/>
      <c r="E78" s="146"/>
      <c r="F78" s="146"/>
      <c r="G78" s="146"/>
      <c r="H78" s="146"/>
      <c r="I78" s="147"/>
      <c r="J78" s="160"/>
      <c r="K78" s="173"/>
      <c r="L78" s="174"/>
      <c r="M78" s="174"/>
      <c r="N78" s="174"/>
      <c r="O78" s="174"/>
      <c r="P78" s="174"/>
      <c r="Q78" s="174"/>
      <c r="R78" s="174"/>
      <c r="S78" s="174"/>
      <c r="T78" s="174"/>
      <c r="U78" s="174"/>
      <c r="V78" s="174"/>
      <c r="W78" s="174"/>
      <c r="X78" s="174"/>
      <c r="Y78" s="174"/>
      <c r="Z78" s="174"/>
      <c r="AA78" s="175"/>
      <c r="AB78" s="176"/>
      <c r="AC78" s="177"/>
      <c r="AD78" s="177"/>
      <c r="AE78" s="177"/>
      <c r="AF78" s="177"/>
      <c r="AG78" s="178"/>
      <c r="AH78" s="176"/>
      <c r="AI78" s="177"/>
      <c r="AJ78" s="177"/>
      <c r="AK78" s="178"/>
      <c r="AL78" s="179"/>
      <c r="AM78" s="180"/>
      <c r="AN78" s="180"/>
      <c r="AO78" s="181"/>
      <c r="AP78" s="109"/>
    </row>
    <row r="79" spans="2:42" ht="54.75" customHeight="1">
      <c r="B79" s="144"/>
      <c r="C79" s="145"/>
      <c r="D79" s="146"/>
      <c r="E79" s="146"/>
      <c r="F79" s="146"/>
      <c r="G79" s="146"/>
      <c r="H79" s="146"/>
      <c r="I79" s="147"/>
      <c r="J79" s="154" t="s">
        <v>236</v>
      </c>
      <c r="K79" s="196"/>
      <c r="L79" s="196"/>
      <c r="M79" s="196"/>
      <c r="N79" s="196"/>
      <c r="O79" s="196"/>
      <c r="P79" s="196"/>
      <c r="Q79" s="196"/>
      <c r="R79" s="196"/>
      <c r="S79" s="196"/>
      <c r="T79" s="196"/>
      <c r="U79" s="196"/>
      <c r="V79" s="196"/>
      <c r="W79" s="196"/>
      <c r="X79" s="196"/>
      <c r="Y79" s="196"/>
      <c r="Z79" s="196"/>
      <c r="AA79" s="197"/>
      <c r="AB79" s="182"/>
      <c r="AC79" s="183"/>
      <c r="AD79" s="183"/>
      <c r="AE79" s="183"/>
      <c r="AF79" s="183"/>
      <c r="AG79" s="184"/>
      <c r="AH79" s="182"/>
      <c r="AI79" s="183"/>
      <c r="AJ79" s="183"/>
      <c r="AK79" s="184"/>
      <c r="AL79" s="183"/>
      <c r="AM79" s="183"/>
      <c r="AN79" s="183"/>
      <c r="AO79" s="184"/>
      <c r="AP79" s="109"/>
    </row>
    <row r="80" spans="2:42" ht="11.15" customHeight="1">
      <c r="B80" s="144"/>
      <c r="C80" s="145"/>
      <c r="D80" s="146"/>
      <c r="E80" s="146"/>
      <c r="F80" s="146"/>
      <c r="G80" s="146"/>
      <c r="H80" s="146"/>
      <c r="I80" s="147"/>
      <c r="J80" s="160"/>
      <c r="K80" s="138" t="s">
        <v>237</v>
      </c>
      <c r="L80" s="139"/>
      <c r="M80" s="139"/>
      <c r="N80" s="139"/>
      <c r="O80" s="139"/>
      <c r="P80" s="139"/>
      <c r="Q80" s="139"/>
      <c r="R80" s="139"/>
      <c r="S80" s="139"/>
      <c r="T80" s="139"/>
      <c r="U80" s="139"/>
      <c r="V80" s="139"/>
      <c r="W80" s="139"/>
      <c r="X80" s="139"/>
      <c r="Y80" s="139"/>
      <c r="Z80" s="139"/>
      <c r="AA80" s="140"/>
      <c r="AB80" s="161"/>
      <c r="AC80" s="162"/>
      <c r="AD80" s="162"/>
      <c r="AE80" s="162"/>
      <c r="AF80" s="162"/>
      <c r="AG80" s="163"/>
      <c r="AH80" s="161" t="s">
        <v>206</v>
      </c>
      <c r="AI80" s="162"/>
      <c r="AJ80" s="162"/>
      <c r="AK80" s="163"/>
      <c r="AL80" s="164" t="str">
        <f>IF(AB80="","",AB80*1)</f>
        <v/>
      </c>
      <c r="AM80" s="165"/>
      <c r="AN80" s="165"/>
      <c r="AO80" s="166"/>
      <c r="AP80" s="109"/>
    </row>
    <row r="81" spans="2:42" ht="11.15" customHeight="1">
      <c r="B81" s="144"/>
      <c r="C81" s="145"/>
      <c r="D81" s="146"/>
      <c r="E81" s="146"/>
      <c r="F81" s="146"/>
      <c r="G81" s="146"/>
      <c r="H81" s="146"/>
      <c r="I81" s="147"/>
      <c r="J81" s="160"/>
      <c r="K81" s="148"/>
      <c r="L81" s="149"/>
      <c r="M81" s="149"/>
      <c r="N81" s="149"/>
      <c r="O81" s="149"/>
      <c r="P81" s="149"/>
      <c r="Q81" s="149"/>
      <c r="R81" s="149"/>
      <c r="S81" s="149"/>
      <c r="T81" s="149"/>
      <c r="U81" s="149"/>
      <c r="V81" s="149"/>
      <c r="W81" s="149"/>
      <c r="X81" s="149"/>
      <c r="Y81" s="149"/>
      <c r="Z81" s="149"/>
      <c r="AA81" s="150"/>
      <c r="AB81" s="167"/>
      <c r="AC81" s="168"/>
      <c r="AD81" s="168"/>
      <c r="AE81" s="168"/>
      <c r="AF81" s="168"/>
      <c r="AG81" s="169"/>
      <c r="AH81" s="167"/>
      <c r="AI81" s="168"/>
      <c r="AJ81" s="168"/>
      <c r="AK81" s="169"/>
      <c r="AL81" s="170"/>
      <c r="AM81" s="171"/>
      <c r="AN81" s="171"/>
      <c r="AO81" s="172"/>
      <c r="AP81" s="109"/>
    </row>
    <row r="82" spans="2:42" ht="11.15" customHeight="1">
      <c r="B82" s="144"/>
      <c r="C82" s="145"/>
      <c r="D82" s="146"/>
      <c r="E82" s="146"/>
      <c r="F82" s="146"/>
      <c r="G82" s="146"/>
      <c r="H82" s="146"/>
      <c r="I82" s="147"/>
      <c r="J82" s="160"/>
      <c r="K82" s="173"/>
      <c r="L82" s="174"/>
      <c r="M82" s="174"/>
      <c r="N82" s="174"/>
      <c r="O82" s="174"/>
      <c r="P82" s="174"/>
      <c r="Q82" s="174"/>
      <c r="R82" s="174"/>
      <c r="S82" s="174"/>
      <c r="T82" s="174"/>
      <c r="U82" s="174"/>
      <c r="V82" s="174"/>
      <c r="W82" s="174"/>
      <c r="X82" s="174"/>
      <c r="Y82" s="174"/>
      <c r="Z82" s="174"/>
      <c r="AA82" s="175"/>
      <c r="AB82" s="176"/>
      <c r="AC82" s="177"/>
      <c r="AD82" s="177"/>
      <c r="AE82" s="177"/>
      <c r="AF82" s="177"/>
      <c r="AG82" s="178"/>
      <c r="AH82" s="176"/>
      <c r="AI82" s="177"/>
      <c r="AJ82" s="177"/>
      <c r="AK82" s="178"/>
      <c r="AL82" s="179"/>
      <c r="AM82" s="180"/>
      <c r="AN82" s="180"/>
      <c r="AO82" s="181"/>
      <c r="AP82" s="109"/>
    </row>
    <row r="83" spans="2:42" ht="11.15" customHeight="1">
      <c r="B83" s="144"/>
      <c r="C83" s="145"/>
      <c r="D83" s="146"/>
      <c r="E83" s="146"/>
      <c r="F83" s="146"/>
      <c r="G83" s="146"/>
      <c r="H83" s="146"/>
      <c r="I83" s="147"/>
      <c r="J83" s="160"/>
      <c r="K83" s="138" t="s">
        <v>238</v>
      </c>
      <c r="L83" s="139"/>
      <c r="M83" s="139"/>
      <c r="N83" s="139"/>
      <c r="O83" s="139"/>
      <c r="P83" s="139"/>
      <c r="Q83" s="139"/>
      <c r="R83" s="139"/>
      <c r="S83" s="139"/>
      <c r="T83" s="139"/>
      <c r="U83" s="139"/>
      <c r="V83" s="139"/>
      <c r="W83" s="139"/>
      <c r="X83" s="139"/>
      <c r="Y83" s="139"/>
      <c r="Z83" s="139"/>
      <c r="AA83" s="140"/>
      <c r="AB83" s="161"/>
      <c r="AC83" s="162"/>
      <c r="AD83" s="162"/>
      <c r="AE83" s="162"/>
      <c r="AF83" s="162"/>
      <c r="AG83" s="163"/>
      <c r="AH83" s="161" t="s">
        <v>208</v>
      </c>
      <c r="AI83" s="162"/>
      <c r="AJ83" s="162"/>
      <c r="AK83" s="163"/>
      <c r="AL83" s="164" t="str">
        <f>IF(AB83="","",AB83*2)</f>
        <v/>
      </c>
      <c r="AM83" s="165"/>
      <c r="AN83" s="165"/>
      <c r="AO83" s="166"/>
      <c r="AP83" s="109"/>
    </row>
    <row r="84" spans="2:42" ht="11.15" customHeight="1">
      <c r="B84" s="144"/>
      <c r="C84" s="145"/>
      <c r="D84" s="146"/>
      <c r="E84" s="146"/>
      <c r="F84" s="146"/>
      <c r="G84" s="146"/>
      <c r="H84" s="146"/>
      <c r="I84" s="147"/>
      <c r="J84" s="160"/>
      <c r="K84" s="148"/>
      <c r="L84" s="149"/>
      <c r="M84" s="149"/>
      <c r="N84" s="149"/>
      <c r="O84" s="149"/>
      <c r="P84" s="149"/>
      <c r="Q84" s="149"/>
      <c r="R84" s="149"/>
      <c r="S84" s="149"/>
      <c r="T84" s="149"/>
      <c r="U84" s="149"/>
      <c r="V84" s="149"/>
      <c r="W84" s="149"/>
      <c r="X84" s="149"/>
      <c r="Y84" s="149"/>
      <c r="Z84" s="149"/>
      <c r="AA84" s="150"/>
      <c r="AB84" s="167"/>
      <c r="AC84" s="168"/>
      <c r="AD84" s="168"/>
      <c r="AE84" s="168"/>
      <c r="AF84" s="168"/>
      <c r="AG84" s="169"/>
      <c r="AH84" s="167"/>
      <c r="AI84" s="168"/>
      <c r="AJ84" s="168"/>
      <c r="AK84" s="169"/>
      <c r="AL84" s="170"/>
      <c r="AM84" s="171"/>
      <c r="AN84" s="171"/>
      <c r="AO84" s="172"/>
      <c r="AP84" s="109"/>
    </row>
    <row r="85" spans="2:42" ht="11.15" customHeight="1">
      <c r="B85" s="144"/>
      <c r="C85" s="145"/>
      <c r="D85" s="146"/>
      <c r="E85" s="146"/>
      <c r="F85" s="146"/>
      <c r="G85" s="146"/>
      <c r="H85" s="146"/>
      <c r="I85" s="147"/>
      <c r="J85" s="160"/>
      <c r="K85" s="173"/>
      <c r="L85" s="174"/>
      <c r="M85" s="174"/>
      <c r="N85" s="174"/>
      <c r="O85" s="174"/>
      <c r="P85" s="174"/>
      <c r="Q85" s="174"/>
      <c r="R85" s="174"/>
      <c r="S85" s="174"/>
      <c r="T85" s="174"/>
      <c r="U85" s="174"/>
      <c r="V85" s="174"/>
      <c r="W85" s="174"/>
      <c r="X85" s="174"/>
      <c r="Y85" s="174"/>
      <c r="Z85" s="174"/>
      <c r="AA85" s="175"/>
      <c r="AB85" s="176"/>
      <c r="AC85" s="177"/>
      <c r="AD85" s="177"/>
      <c r="AE85" s="177"/>
      <c r="AF85" s="177"/>
      <c r="AG85" s="178"/>
      <c r="AH85" s="176"/>
      <c r="AI85" s="177"/>
      <c r="AJ85" s="177"/>
      <c r="AK85" s="178"/>
      <c r="AL85" s="179"/>
      <c r="AM85" s="180"/>
      <c r="AN85" s="180"/>
      <c r="AO85" s="181"/>
      <c r="AP85" s="109"/>
    </row>
    <row r="86" spans="2:42" ht="11.15" customHeight="1">
      <c r="B86" s="144"/>
      <c r="C86" s="145"/>
      <c r="D86" s="146"/>
      <c r="E86" s="146"/>
      <c r="F86" s="146"/>
      <c r="G86" s="146"/>
      <c r="H86" s="146"/>
      <c r="I86" s="147"/>
      <c r="J86" s="160"/>
      <c r="K86" s="138" t="s">
        <v>239</v>
      </c>
      <c r="L86" s="139"/>
      <c r="M86" s="139"/>
      <c r="N86" s="139"/>
      <c r="O86" s="139"/>
      <c r="P86" s="139"/>
      <c r="Q86" s="139"/>
      <c r="R86" s="139"/>
      <c r="S86" s="139"/>
      <c r="T86" s="139"/>
      <c r="U86" s="139"/>
      <c r="V86" s="139"/>
      <c r="W86" s="139"/>
      <c r="X86" s="139"/>
      <c r="Y86" s="139"/>
      <c r="Z86" s="139"/>
      <c r="AA86" s="140"/>
      <c r="AB86" s="161"/>
      <c r="AC86" s="162"/>
      <c r="AD86" s="162"/>
      <c r="AE86" s="162"/>
      <c r="AF86" s="162"/>
      <c r="AG86" s="163"/>
      <c r="AH86" s="161" t="s">
        <v>210</v>
      </c>
      <c r="AI86" s="162"/>
      <c r="AJ86" s="162"/>
      <c r="AK86" s="163"/>
      <c r="AL86" s="164" t="str">
        <f>IF(AB86="","",AB86*3)</f>
        <v/>
      </c>
      <c r="AM86" s="165"/>
      <c r="AN86" s="165"/>
      <c r="AO86" s="166"/>
      <c r="AP86" s="109"/>
    </row>
    <row r="87" spans="2:42" ht="11.15" customHeight="1">
      <c r="B87" s="144"/>
      <c r="C87" s="145"/>
      <c r="D87" s="146"/>
      <c r="E87" s="146"/>
      <c r="F87" s="146"/>
      <c r="G87" s="146"/>
      <c r="H87" s="146"/>
      <c r="I87" s="147"/>
      <c r="J87" s="160"/>
      <c r="K87" s="148"/>
      <c r="L87" s="149"/>
      <c r="M87" s="149"/>
      <c r="N87" s="149"/>
      <c r="O87" s="149"/>
      <c r="P87" s="149"/>
      <c r="Q87" s="149"/>
      <c r="R87" s="149"/>
      <c r="S87" s="149"/>
      <c r="T87" s="149"/>
      <c r="U87" s="149"/>
      <c r="V87" s="149"/>
      <c r="W87" s="149"/>
      <c r="X87" s="149"/>
      <c r="Y87" s="149"/>
      <c r="Z87" s="149"/>
      <c r="AA87" s="150"/>
      <c r="AB87" s="167"/>
      <c r="AC87" s="168"/>
      <c r="AD87" s="168"/>
      <c r="AE87" s="168"/>
      <c r="AF87" s="168"/>
      <c r="AG87" s="169"/>
      <c r="AH87" s="167"/>
      <c r="AI87" s="168"/>
      <c r="AJ87" s="168"/>
      <c r="AK87" s="169"/>
      <c r="AL87" s="170"/>
      <c r="AM87" s="171"/>
      <c r="AN87" s="171"/>
      <c r="AO87" s="172"/>
      <c r="AP87" s="109"/>
    </row>
    <row r="88" spans="2:42" ht="11.15" customHeight="1">
      <c r="B88" s="144"/>
      <c r="C88" s="145"/>
      <c r="D88" s="146"/>
      <c r="E88" s="146"/>
      <c r="F88" s="146"/>
      <c r="G88" s="146"/>
      <c r="H88" s="146"/>
      <c r="I88" s="147"/>
      <c r="J88" s="160"/>
      <c r="K88" s="173"/>
      <c r="L88" s="174"/>
      <c r="M88" s="174"/>
      <c r="N88" s="174"/>
      <c r="O88" s="174"/>
      <c r="P88" s="174"/>
      <c r="Q88" s="174"/>
      <c r="R88" s="174"/>
      <c r="S88" s="174"/>
      <c r="T88" s="174"/>
      <c r="U88" s="174"/>
      <c r="V88" s="174"/>
      <c r="W88" s="174"/>
      <c r="X88" s="174"/>
      <c r="Y88" s="174"/>
      <c r="Z88" s="174"/>
      <c r="AA88" s="175"/>
      <c r="AB88" s="176"/>
      <c r="AC88" s="177"/>
      <c r="AD88" s="177"/>
      <c r="AE88" s="177"/>
      <c r="AF88" s="177"/>
      <c r="AG88" s="178"/>
      <c r="AH88" s="167"/>
      <c r="AI88" s="168"/>
      <c r="AJ88" s="168"/>
      <c r="AK88" s="169"/>
      <c r="AL88" s="179"/>
      <c r="AM88" s="180"/>
      <c r="AN88" s="180"/>
      <c r="AO88" s="181"/>
      <c r="AP88" s="109"/>
    </row>
    <row r="89" spans="2:42" ht="11.15" customHeight="1">
      <c r="B89" s="144"/>
      <c r="C89" s="145"/>
      <c r="D89" s="146"/>
      <c r="E89" s="146"/>
      <c r="F89" s="146"/>
      <c r="G89" s="146"/>
      <c r="H89" s="146"/>
      <c r="I89" s="147"/>
      <c r="J89" s="160"/>
      <c r="K89" s="138" t="s">
        <v>240</v>
      </c>
      <c r="L89" s="139"/>
      <c r="M89" s="139"/>
      <c r="N89" s="139"/>
      <c r="O89" s="139"/>
      <c r="P89" s="139"/>
      <c r="Q89" s="139"/>
      <c r="R89" s="139"/>
      <c r="S89" s="139"/>
      <c r="T89" s="139"/>
      <c r="U89" s="139"/>
      <c r="V89" s="139"/>
      <c r="W89" s="139"/>
      <c r="X89" s="139"/>
      <c r="Y89" s="139"/>
      <c r="Z89" s="139"/>
      <c r="AA89" s="140"/>
      <c r="AB89" s="161"/>
      <c r="AC89" s="162"/>
      <c r="AD89" s="162"/>
      <c r="AE89" s="162"/>
      <c r="AF89" s="162"/>
      <c r="AG89" s="163"/>
      <c r="AH89" s="161" t="s">
        <v>212</v>
      </c>
      <c r="AI89" s="162"/>
      <c r="AJ89" s="162"/>
      <c r="AK89" s="163"/>
      <c r="AL89" s="164" t="str">
        <f>IF(AB89="","",AB89*4)</f>
        <v/>
      </c>
      <c r="AM89" s="165"/>
      <c r="AN89" s="165"/>
      <c r="AO89" s="166"/>
      <c r="AP89" s="109"/>
    </row>
    <row r="90" spans="2:42" ht="11.15" customHeight="1">
      <c r="B90" s="144"/>
      <c r="C90" s="145"/>
      <c r="D90" s="146"/>
      <c r="E90" s="146"/>
      <c r="F90" s="146"/>
      <c r="G90" s="146"/>
      <c r="H90" s="146"/>
      <c r="I90" s="147"/>
      <c r="J90" s="160"/>
      <c r="K90" s="148"/>
      <c r="L90" s="149"/>
      <c r="M90" s="149"/>
      <c r="N90" s="149"/>
      <c r="O90" s="149"/>
      <c r="P90" s="149"/>
      <c r="Q90" s="149"/>
      <c r="R90" s="149"/>
      <c r="S90" s="149"/>
      <c r="T90" s="149"/>
      <c r="U90" s="149"/>
      <c r="V90" s="149"/>
      <c r="W90" s="149"/>
      <c r="X90" s="149"/>
      <c r="Y90" s="149"/>
      <c r="Z90" s="149"/>
      <c r="AA90" s="150"/>
      <c r="AB90" s="167"/>
      <c r="AC90" s="168"/>
      <c r="AD90" s="168"/>
      <c r="AE90" s="168"/>
      <c r="AF90" s="168"/>
      <c r="AG90" s="169"/>
      <c r="AH90" s="167"/>
      <c r="AI90" s="168"/>
      <c r="AJ90" s="168"/>
      <c r="AK90" s="169"/>
      <c r="AL90" s="170"/>
      <c r="AM90" s="171"/>
      <c r="AN90" s="171"/>
      <c r="AO90" s="172"/>
      <c r="AP90" s="109"/>
    </row>
    <row r="91" spans="2:42" ht="11.15" customHeight="1">
      <c r="B91" s="144"/>
      <c r="C91" s="145"/>
      <c r="D91" s="146"/>
      <c r="E91" s="146"/>
      <c r="F91" s="146"/>
      <c r="G91" s="146"/>
      <c r="H91" s="146"/>
      <c r="I91" s="147"/>
      <c r="J91" s="160"/>
      <c r="K91" s="173"/>
      <c r="L91" s="174"/>
      <c r="M91" s="174"/>
      <c r="N91" s="174"/>
      <c r="O91" s="174"/>
      <c r="P91" s="174"/>
      <c r="Q91" s="174"/>
      <c r="R91" s="174"/>
      <c r="S91" s="174"/>
      <c r="T91" s="174"/>
      <c r="U91" s="174"/>
      <c r="V91" s="174"/>
      <c r="W91" s="174"/>
      <c r="X91" s="174"/>
      <c r="Y91" s="174"/>
      <c r="Z91" s="174"/>
      <c r="AA91" s="175"/>
      <c r="AB91" s="176"/>
      <c r="AC91" s="177"/>
      <c r="AD91" s="177"/>
      <c r="AE91" s="177"/>
      <c r="AF91" s="177"/>
      <c r="AG91" s="178"/>
      <c r="AH91" s="167"/>
      <c r="AI91" s="168"/>
      <c r="AJ91" s="168"/>
      <c r="AK91" s="169"/>
      <c r="AL91" s="179"/>
      <c r="AM91" s="180"/>
      <c r="AN91" s="180"/>
      <c r="AO91" s="181"/>
      <c r="AP91" s="109"/>
    </row>
    <row r="92" spans="2:42" ht="11.15" customHeight="1">
      <c r="B92" s="144"/>
      <c r="C92" s="145"/>
      <c r="D92" s="146"/>
      <c r="E92" s="146"/>
      <c r="F92" s="146"/>
      <c r="G92" s="146"/>
      <c r="H92" s="146"/>
      <c r="I92" s="147"/>
      <c r="J92" s="160"/>
      <c r="K92" s="138" t="s">
        <v>241</v>
      </c>
      <c r="L92" s="139"/>
      <c r="M92" s="139"/>
      <c r="N92" s="139"/>
      <c r="O92" s="139"/>
      <c r="P92" s="139"/>
      <c r="Q92" s="139"/>
      <c r="R92" s="139"/>
      <c r="S92" s="139"/>
      <c r="T92" s="139"/>
      <c r="U92" s="139"/>
      <c r="V92" s="139"/>
      <c r="W92" s="139"/>
      <c r="X92" s="139"/>
      <c r="Y92" s="139"/>
      <c r="Z92" s="139"/>
      <c r="AA92" s="140"/>
      <c r="AB92" s="161"/>
      <c r="AC92" s="162"/>
      <c r="AD92" s="162"/>
      <c r="AE92" s="162"/>
      <c r="AF92" s="162"/>
      <c r="AG92" s="163"/>
      <c r="AH92" s="161" t="s">
        <v>214</v>
      </c>
      <c r="AI92" s="162"/>
      <c r="AJ92" s="162"/>
      <c r="AK92" s="163"/>
      <c r="AL92" s="164" t="str">
        <f>IF(AB92="","",AB92*5)</f>
        <v/>
      </c>
      <c r="AM92" s="165"/>
      <c r="AN92" s="165"/>
      <c r="AO92" s="166"/>
      <c r="AP92" s="109"/>
    </row>
    <row r="93" spans="2:42" ht="11.15" customHeight="1">
      <c r="B93" s="144"/>
      <c r="C93" s="145"/>
      <c r="D93" s="146"/>
      <c r="E93" s="146"/>
      <c r="F93" s="146"/>
      <c r="G93" s="146"/>
      <c r="H93" s="146"/>
      <c r="I93" s="147"/>
      <c r="J93" s="160"/>
      <c r="K93" s="148"/>
      <c r="L93" s="149"/>
      <c r="M93" s="149"/>
      <c r="N93" s="149"/>
      <c r="O93" s="149"/>
      <c r="P93" s="149"/>
      <c r="Q93" s="149"/>
      <c r="R93" s="149"/>
      <c r="S93" s="149"/>
      <c r="T93" s="149"/>
      <c r="U93" s="149"/>
      <c r="V93" s="149"/>
      <c r="W93" s="149"/>
      <c r="X93" s="149"/>
      <c r="Y93" s="149"/>
      <c r="Z93" s="149"/>
      <c r="AA93" s="150"/>
      <c r="AB93" s="167"/>
      <c r="AC93" s="168"/>
      <c r="AD93" s="168"/>
      <c r="AE93" s="168"/>
      <c r="AF93" s="168"/>
      <c r="AG93" s="169"/>
      <c r="AH93" s="167"/>
      <c r="AI93" s="168"/>
      <c r="AJ93" s="168"/>
      <c r="AK93" s="169"/>
      <c r="AL93" s="170"/>
      <c r="AM93" s="171"/>
      <c r="AN93" s="171"/>
      <c r="AO93" s="172"/>
      <c r="AP93" s="109"/>
    </row>
    <row r="94" spans="2:42" ht="11.15" customHeight="1">
      <c r="B94" s="144"/>
      <c r="C94" s="145"/>
      <c r="D94" s="146"/>
      <c r="E94" s="146"/>
      <c r="F94" s="146"/>
      <c r="G94" s="146"/>
      <c r="H94" s="146"/>
      <c r="I94" s="147"/>
      <c r="J94" s="160"/>
      <c r="K94" s="173"/>
      <c r="L94" s="174"/>
      <c r="M94" s="174"/>
      <c r="N94" s="174"/>
      <c r="O94" s="174"/>
      <c r="P94" s="174"/>
      <c r="Q94" s="174"/>
      <c r="R94" s="174"/>
      <c r="S94" s="174"/>
      <c r="T94" s="174"/>
      <c r="U94" s="174"/>
      <c r="V94" s="174"/>
      <c r="W94" s="174"/>
      <c r="X94" s="174"/>
      <c r="Y94" s="174"/>
      <c r="Z94" s="174"/>
      <c r="AA94" s="175"/>
      <c r="AB94" s="176"/>
      <c r="AC94" s="177"/>
      <c r="AD94" s="177"/>
      <c r="AE94" s="177"/>
      <c r="AF94" s="177"/>
      <c r="AG94" s="178"/>
      <c r="AH94" s="167"/>
      <c r="AI94" s="168"/>
      <c r="AJ94" s="168"/>
      <c r="AK94" s="169"/>
      <c r="AL94" s="179"/>
      <c r="AM94" s="180"/>
      <c r="AN94" s="180"/>
      <c r="AO94" s="181"/>
      <c r="AP94" s="109"/>
    </row>
    <row r="95" spans="2:42" ht="11.15" customHeight="1">
      <c r="B95" s="144"/>
      <c r="C95" s="145"/>
      <c r="D95" s="146"/>
      <c r="E95" s="146"/>
      <c r="F95" s="146"/>
      <c r="G95" s="146"/>
      <c r="H95" s="146"/>
      <c r="I95" s="147"/>
      <c r="J95" s="160"/>
      <c r="K95" s="138" t="s">
        <v>242</v>
      </c>
      <c r="L95" s="139"/>
      <c r="M95" s="139"/>
      <c r="N95" s="139"/>
      <c r="O95" s="139"/>
      <c r="P95" s="139"/>
      <c r="Q95" s="139"/>
      <c r="R95" s="139"/>
      <c r="S95" s="139"/>
      <c r="T95" s="139"/>
      <c r="U95" s="139"/>
      <c r="V95" s="139"/>
      <c r="W95" s="139"/>
      <c r="X95" s="139"/>
      <c r="Y95" s="139"/>
      <c r="Z95" s="139"/>
      <c r="AA95" s="140"/>
      <c r="AB95" s="161"/>
      <c r="AC95" s="162"/>
      <c r="AD95" s="162"/>
      <c r="AE95" s="162"/>
      <c r="AF95" s="162"/>
      <c r="AG95" s="163"/>
      <c r="AH95" s="161" t="s">
        <v>216</v>
      </c>
      <c r="AI95" s="162"/>
      <c r="AJ95" s="162"/>
      <c r="AK95" s="163"/>
      <c r="AL95" s="164" t="str">
        <f>IF(AB95="","",AB95*6)</f>
        <v/>
      </c>
      <c r="AM95" s="165"/>
      <c r="AN95" s="165"/>
      <c r="AO95" s="166"/>
      <c r="AP95" s="109"/>
    </row>
    <row r="96" spans="2:42" ht="11.15" customHeight="1">
      <c r="B96" s="144"/>
      <c r="C96" s="145"/>
      <c r="D96" s="146"/>
      <c r="E96" s="146"/>
      <c r="F96" s="146"/>
      <c r="G96" s="146"/>
      <c r="H96" s="146"/>
      <c r="I96" s="147"/>
      <c r="J96" s="160"/>
      <c r="K96" s="148"/>
      <c r="L96" s="149"/>
      <c r="M96" s="149"/>
      <c r="N96" s="149"/>
      <c r="O96" s="149"/>
      <c r="P96" s="149"/>
      <c r="Q96" s="149"/>
      <c r="R96" s="149"/>
      <c r="S96" s="149"/>
      <c r="T96" s="149"/>
      <c r="U96" s="149"/>
      <c r="V96" s="149"/>
      <c r="W96" s="149"/>
      <c r="X96" s="149"/>
      <c r="Y96" s="149"/>
      <c r="Z96" s="149"/>
      <c r="AA96" s="150"/>
      <c r="AB96" s="167"/>
      <c r="AC96" s="168"/>
      <c r="AD96" s="168"/>
      <c r="AE96" s="168"/>
      <c r="AF96" s="168"/>
      <c r="AG96" s="169"/>
      <c r="AH96" s="167"/>
      <c r="AI96" s="168"/>
      <c r="AJ96" s="168"/>
      <c r="AK96" s="169"/>
      <c r="AL96" s="170"/>
      <c r="AM96" s="171"/>
      <c r="AN96" s="171"/>
      <c r="AO96" s="172"/>
      <c r="AP96" s="109"/>
    </row>
    <row r="97" spans="2:42" ht="11.15" customHeight="1">
      <c r="B97" s="144"/>
      <c r="C97" s="145"/>
      <c r="D97" s="146"/>
      <c r="E97" s="146"/>
      <c r="F97" s="146"/>
      <c r="G97" s="146"/>
      <c r="H97" s="146"/>
      <c r="I97" s="147"/>
      <c r="J97" s="160"/>
      <c r="K97" s="173"/>
      <c r="L97" s="174"/>
      <c r="M97" s="174"/>
      <c r="N97" s="174"/>
      <c r="O97" s="174"/>
      <c r="P97" s="174"/>
      <c r="Q97" s="174"/>
      <c r="R97" s="174"/>
      <c r="S97" s="174"/>
      <c r="T97" s="174"/>
      <c r="U97" s="174"/>
      <c r="V97" s="174"/>
      <c r="W97" s="174"/>
      <c r="X97" s="174"/>
      <c r="Y97" s="174"/>
      <c r="Z97" s="174"/>
      <c r="AA97" s="175"/>
      <c r="AB97" s="176"/>
      <c r="AC97" s="177"/>
      <c r="AD97" s="177"/>
      <c r="AE97" s="177"/>
      <c r="AF97" s="177"/>
      <c r="AG97" s="178"/>
      <c r="AH97" s="167"/>
      <c r="AI97" s="168"/>
      <c r="AJ97" s="168"/>
      <c r="AK97" s="169"/>
      <c r="AL97" s="179"/>
      <c r="AM97" s="180"/>
      <c r="AN97" s="180"/>
      <c r="AO97" s="181"/>
      <c r="AP97" s="109"/>
    </row>
    <row r="98" spans="2:42" ht="11.15" customHeight="1">
      <c r="B98" s="144"/>
      <c r="C98" s="145"/>
      <c r="D98" s="146"/>
      <c r="E98" s="146"/>
      <c r="F98" s="146"/>
      <c r="G98" s="146"/>
      <c r="H98" s="146"/>
      <c r="I98" s="147"/>
      <c r="J98" s="160"/>
      <c r="K98" s="138" t="s">
        <v>243</v>
      </c>
      <c r="L98" s="139"/>
      <c r="M98" s="139"/>
      <c r="N98" s="139"/>
      <c r="O98" s="139"/>
      <c r="P98" s="139"/>
      <c r="Q98" s="139"/>
      <c r="R98" s="139"/>
      <c r="S98" s="139"/>
      <c r="T98" s="139"/>
      <c r="U98" s="139"/>
      <c r="V98" s="139"/>
      <c r="W98" s="139"/>
      <c r="X98" s="139"/>
      <c r="Y98" s="139"/>
      <c r="Z98" s="139"/>
      <c r="AA98" s="140"/>
      <c r="AB98" s="161"/>
      <c r="AC98" s="162"/>
      <c r="AD98" s="162"/>
      <c r="AE98" s="162"/>
      <c r="AF98" s="162"/>
      <c r="AG98" s="163"/>
      <c r="AH98" s="161" t="s">
        <v>218</v>
      </c>
      <c r="AI98" s="162"/>
      <c r="AJ98" s="162"/>
      <c r="AK98" s="163"/>
      <c r="AL98" s="164" t="str">
        <f t="shared" ref="AL98" si="2">IF(AB98="","",AB98*7)</f>
        <v/>
      </c>
      <c r="AM98" s="165"/>
      <c r="AN98" s="165"/>
      <c r="AO98" s="166"/>
      <c r="AP98" s="109"/>
    </row>
    <row r="99" spans="2:42" ht="11.15" customHeight="1">
      <c r="B99" s="144"/>
      <c r="C99" s="145"/>
      <c r="D99" s="146"/>
      <c r="E99" s="146"/>
      <c r="F99" s="146"/>
      <c r="G99" s="146"/>
      <c r="H99" s="146"/>
      <c r="I99" s="147"/>
      <c r="J99" s="160"/>
      <c r="K99" s="148"/>
      <c r="L99" s="149"/>
      <c r="M99" s="149"/>
      <c r="N99" s="149"/>
      <c r="O99" s="149"/>
      <c r="P99" s="149"/>
      <c r="Q99" s="149"/>
      <c r="R99" s="149"/>
      <c r="S99" s="149"/>
      <c r="T99" s="149"/>
      <c r="U99" s="149"/>
      <c r="V99" s="149"/>
      <c r="W99" s="149"/>
      <c r="X99" s="149"/>
      <c r="Y99" s="149"/>
      <c r="Z99" s="149"/>
      <c r="AA99" s="150"/>
      <c r="AB99" s="167"/>
      <c r="AC99" s="168"/>
      <c r="AD99" s="168"/>
      <c r="AE99" s="168"/>
      <c r="AF99" s="168"/>
      <c r="AG99" s="169"/>
      <c r="AH99" s="167"/>
      <c r="AI99" s="168"/>
      <c r="AJ99" s="168"/>
      <c r="AK99" s="169"/>
      <c r="AL99" s="170"/>
      <c r="AM99" s="171"/>
      <c r="AN99" s="171"/>
      <c r="AO99" s="172"/>
      <c r="AP99" s="109"/>
    </row>
    <row r="100" spans="2:42" ht="11.15" customHeight="1">
      <c r="B100" s="144"/>
      <c r="C100" s="145"/>
      <c r="D100" s="146"/>
      <c r="E100" s="146"/>
      <c r="F100" s="146"/>
      <c r="G100" s="146"/>
      <c r="H100" s="146"/>
      <c r="I100" s="147"/>
      <c r="J100" s="160"/>
      <c r="K100" s="173"/>
      <c r="L100" s="174"/>
      <c r="M100" s="174"/>
      <c r="N100" s="174"/>
      <c r="O100" s="174"/>
      <c r="P100" s="174"/>
      <c r="Q100" s="174"/>
      <c r="R100" s="174"/>
      <c r="S100" s="174"/>
      <c r="T100" s="174"/>
      <c r="U100" s="174"/>
      <c r="V100" s="174"/>
      <c r="W100" s="174"/>
      <c r="X100" s="174"/>
      <c r="Y100" s="174"/>
      <c r="Z100" s="174"/>
      <c r="AA100" s="175"/>
      <c r="AB100" s="176"/>
      <c r="AC100" s="177"/>
      <c r="AD100" s="177"/>
      <c r="AE100" s="177"/>
      <c r="AF100" s="177"/>
      <c r="AG100" s="178"/>
      <c r="AH100" s="176"/>
      <c r="AI100" s="177"/>
      <c r="AJ100" s="177"/>
      <c r="AK100" s="178"/>
      <c r="AL100" s="179"/>
      <c r="AM100" s="180"/>
      <c r="AN100" s="180"/>
      <c r="AO100" s="181"/>
      <c r="AP100" s="109"/>
    </row>
    <row r="101" spans="2:42" ht="39" customHeight="1">
      <c r="B101" s="144"/>
      <c r="C101" s="145"/>
      <c r="D101" s="146"/>
      <c r="E101" s="146"/>
      <c r="F101" s="146"/>
      <c r="G101" s="146"/>
      <c r="H101" s="146"/>
      <c r="I101" s="147"/>
      <c r="J101" s="198" t="s">
        <v>244</v>
      </c>
      <c r="K101" s="199"/>
      <c r="L101" s="199"/>
      <c r="M101" s="199"/>
      <c r="N101" s="199"/>
      <c r="O101" s="199"/>
      <c r="P101" s="199"/>
      <c r="Q101" s="199"/>
      <c r="R101" s="199"/>
      <c r="S101" s="199"/>
      <c r="T101" s="199"/>
      <c r="U101" s="199"/>
      <c r="V101" s="199"/>
      <c r="W101" s="199"/>
      <c r="X101" s="199"/>
      <c r="Y101" s="199"/>
      <c r="Z101" s="199"/>
      <c r="AA101" s="200"/>
      <c r="AB101" s="182"/>
      <c r="AC101" s="183"/>
      <c r="AD101" s="183"/>
      <c r="AE101" s="183"/>
      <c r="AF101" s="183"/>
      <c r="AG101" s="184"/>
      <c r="AH101" s="182"/>
      <c r="AI101" s="183"/>
      <c r="AJ101" s="183"/>
      <c r="AK101" s="184"/>
      <c r="AL101" s="183"/>
      <c r="AM101" s="183"/>
      <c r="AN101" s="183"/>
      <c r="AO101" s="184"/>
      <c r="AP101" s="109"/>
    </row>
    <row r="102" spans="2:42" ht="11.15" customHeight="1">
      <c r="B102" s="144"/>
      <c r="C102" s="145"/>
      <c r="D102" s="146"/>
      <c r="E102" s="146"/>
      <c r="F102" s="146"/>
      <c r="G102" s="146"/>
      <c r="H102" s="146"/>
      <c r="I102" s="147"/>
      <c r="J102" s="160"/>
      <c r="K102" s="138" t="s">
        <v>245</v>
      </c>
      <c r="L102" s="139"/>
      <c r="M102" s="139"/>
      <c r="N102" s="139"/>
      <c r="O102" s="139"/>
      <c r="P102" s="139"/>
      <c r="Q102" s="139"/>
      <c r="R102" s="139"/>
      <c r="S102" s="139"/>
      <c r="T102" s="139"/>
      <c r="U102" s="139"/>
      <c r="V102" s="139"/>
      <c r="W102" s="139"/>
      <c r="X102" s="139"/>
      <c r="Y102" s="139"/>
      <c r="Z102" s="139"/>
      <c r="AA102" s="140"/>
      <c r="AB102" s="161"/>
      <c r="AC102" s="162"/>
      <c r="AD102" s="162"/>
      <c r="AE102" s="162"/>
      <c r="AF102" s="162"/>
      <c r="AG102" s="163"/>
      <c r="AH102" s="161" t="s">
        <v>208</v>
      </c>
      <c r="AI102" s="162"/>
      <c r="AJ102" s="162"/>
      <c r="AK102" s="163"/>
      <c r="AL102" s="164" t="str">
        <f>IF(AB102="","",AB102*2)</f>
        <v/>
      </c>
      <c r="AM102" s="165"/>
      <c r="AN102" s="165"/>
      <c r="AO102" s="166"/>
      <c r="AP102" s="109"/>
    </row>
    <row r="103" spans="2:42" ht="11.15" customHeight="1">
      <c r="B103" s="144"/>
      <c r="C103" s="145"/>
      <c r="D103" s="146"/>
      <c r="E103" s="146"/>
      <c r="F103" s="146"/>
      <c r="G103" s="146"/>
      <c r="H103" s="146"/>
      <c r="I103" s="147"/>
      <c r="J103" s="160"/>
      <c r="K103" s="148"/>
      <c r="L103" s="149"/>
      <c r="M103" s="149"/>
      <c r="N103" s="149"/>
      <c r="O103" s="149"/>
      <c r="P103" s="149"/>
      <c r="Q103" s="149"/>
      <c r="R103" s="149"/>
      <c r="S103" s="149"/>
      <c r="T103" s="149"/>
      <c r="U103" s="149"/>
      <c r="V103" s="149"/>
      <c r="W103" s="149"/>
      <c r="X103" s="149"/>
      <c r="Y103" s="149"/>
      <c r="Z103" s="149"/>
      <c r="AA103" s="150"/>
      <c r="AB103" s="167"/>
      <c r="AC103" s="168"/>
      <c r="AD103" s="168"/>
      <c r="AE103" s="168"/>
      <c r="AF103" s="168"/>
      <c r="AG103" s="169"/>
      <c r="AH103" s="167"/>
      <c r="AI103" s="168"/>
      <c r="AJ103" s="168"/>
      <c r="AK103" s="169"/>
      <c r="AL103" s="170"/>
      <c r="AM103" s="171"/>
      <c r="AN103" s="171"/>
      <c r="AO103" s="172"/>
      <c r="AP103" s="109"/>
    </row>
    <row r="104" spans="2:42" ht="11.15" customHeight="1">
      <c r="B104" s="144"/>
      <c r="C104" s="145"/>
      <c r="D104" s="146"/>
      <c r="E104" s="146"/>
      <c r="F104" s="146"/>
      <c r="G104" s="146"/>
      <c r="H104" s="146"/>
      <c r="I104" s="147"/>
      <c r="J104" s="160"/>
      <c r="K104" s="173"/>
      <c r="L104" s="174"/>
      <c r="M104" s="174"/>
      <c r="N104" s="174"/>
      <c r="O104" s="174"/>
      <c r="P104" s="174"/>
      <c r="Q104" s="174"/>
      <c r="R104" s="174"/>
      <c r="S104" s="174"/>
      <c r="T104" s="174"/>
      <c r="U104" s="174"/>
      <c r="V104" s="174"/>
      <c r="W104" s="174"/>
      <c r="X104" s="174"/>
      <c r="Y104" s="174"/>
      <c r="Z104" s="174"/>
      <c r="AA104" s="175"/>
      <c r="AB104" s="176"/>
      <c r="AC104" s="177"/>
      <c r="AD104" s="177"/>
      <c r="AE104" s="177"/>
      <c r="AF104" s="177"/>
      <c r="AG104" s="178"/>
      <c r="AH104" s="176"/>
      <c r="AI104" s="177"/>
      <c r="AJ104" s="177"/>
      <c r="AK104" s="178"/>
      <c r="AL104" s="179"/>
      <c r="AM104" s="180"/>
      <c r="AN104" s="180"/>
      <c r="AO104" s="181"/>
      <c r="AP104" s="109"/>
    </row>
    <row r="105" spans="2:42" ht="11.15" customHeight="1">
      <c r="B105" s="144"/>
      <c r="C105" s="145"/>
      <c r="D105" s="146"/>
      <c r="E105" s="146"/>
      <c r="F105" s="146"/>
      <c r="G105" s="146"/>
      <c r="H105" s="146"/>
      <c r="I105" s="147"/>
      <c r="J105" s="160"/>
      <c r="K105" s="138" t="s">
        <v>246</v>
      </c>
      <c r="L105" s="139"/>
      <c r="M105" s="139"/>
      <c r="N105" s="139"/>
      <c r="O105" s="139"/>
      <c r="P105" s="139"/>
      <c r="Q105" s="139"/>
      <c r="R105" s="139"/>
      <c r="S105" s="139"/>
      <c r="T105" s="139"/>
      <c r="U105" s="139"/>
      <c r="V105" s="139"/>
      <c r="W105" s="139"/>
      <c r="X105" s="139"/>
      <c r="Y105" s="139"/>
      <c r="Z105" s="139"/>
      <c r="AA105" s="140"/>
      <c r="AB105" s="161"/>
      <c r="AC105" s="162"/>
      <c r="AD105" s="162"/>
      <c r="AE105" s="162"/>
      <c r="AF105" s="162"/>
      <c r="AG105" s="163"/>
      <c r="AH105" s="161" t="s">
        <v>210</v>
      </c>
      <c r="AI105" s="162"/>
      <c r="AJ105" s="162"/>
      <c r="AK105" s="163"/>
      <c r="AL105" s="164" t="str">
        <f>IF(AB105="","",AB105*3)</f>
        <v/>
      </c>
      <c r="AM105" s="165"/>
      <c r="AN105" s="165"/>
      <c r="AO105" s="166"/>
      <c r="AP105" s="109"/>
    </row>
    <row r="106" spans="2:42" ht="11.15" customHeight="1">
      <c r="B106" s="144"/>
      <c r="C106" s="145"/>
      <c r="D106" s="146"/>
      <c r="E106" s="146"/>
      <c r="F106" s="146"/>
      <c r="G106" s="146"/>
      <c r="H106" s="146"/>
      <c r="I106" s="147"/>
      <c r="J106" s="160"/>
      <c r="K106" s="148"/>
      <c r="L106" s="149"/>
      <c r="M106" s="149"/>
      <c r="N106" s="149"/>
      <c r="O106" s="149"/>
      <c r="P106" s="149"/>
      <c r="Q106" s="149"/>
      <c r="R106" s="149"/>
      <c r="S106" s="149"/>
      <c r="T106" s="149"/>
      <c r="U106" s="149"/>
      <c r="V106" s="149"/>
      <c r="W106" s="149"/>
      <c r="X106" s="149"/>
      <c r="Y106" s="149"/>
      <c r="Z106" s="149"/>
      <c r="AA106" s="150"/>
      <c r="AB106" s="167"/>
      <c r="AC106" s="168"/>
      <c r="AD106" s="168"/>
      <c r="AE106" s="168"/>
      <c r="AF106" s="168"/>
      <c r="AG106" s="169"/>
      <c r="AH106" s="167"/>
      <c r="AI106" s="168"/>
      <c r="AJ106" s="168"/>
      <c r="AK106" s="169"/>
      <c r="AL106" s="170"/>
      <c r="AM106" s="171"/>
      <c r="AN106" s="171"/>
      <c r="AO106" s="172"/>
      <c r="AP106" s="109"/>
    </row>
    <row r="107" spans="2:42" ht="11.15" customHeight="1">
      <c r="B107" s="144"/>
      <c r="C107" s="145"/>
      <c r="D107" s="146"/>
      <c r="E107" s="146"/>
      <c r="F107" s="146"/>
      <c r="G107" s="146"/>
      <c r="H107" s="146"/>
      <c r="I107" s="147"/>
      <c r="J107" s="160"/>
      <c r="K107" s="173"/>
      <c r="L107" s="174"/>
      <c r="M107" s="174"/>
      <c r="N107" s="174"/>
      <c r="O107" s="174"/>
      <c r="P107" s="174"/>
      <c r="Q107" s="174"/>
      <c r="R107" s="174"/>
      <c r="S107" s="174"/>
      <c r="T107" s="174"/>
      <c r="U107" s="174"/>
      <c r="V107" s="174"/>
      <c r="W107" s="174"/>
      <c r="X107" s="174"/>
      <c r="Y107" s="174"/>
      <c r="Z107" s="174"/>
      <c r="AA107" s="175"/>
      <c r="AB107" s="176"/>
      <c r="AC107" s="177"/>
      <c r="AD107" s="177"/>
      <c r="AE107" s="177"/>
      <c r="AF107" s="177"/>
      <c r="AG107" s="178"/>
      <c r="AH107" s="176"/>
      <c r="AI107" s="177"/>
      <c r="AJ107" s="177"/>
      <c r="AK107" s="178"/>
      <c r="AL107" s="179"/>
      <c r="AM107" s="180"/>
      <c r="AN107" s="180"/>
      <c r="AO107" s="181"/>
      <c r="AP107" s="109"/>
    </row>
    <row r="108" spans="2:42" ht="11.15" customHeight="1">
      <c r="B108" s="144"/>
      <c r="C108" s="145"/>
      <c r="D108" s="146"/>
      <c r="E108" s="146"/>
      <c r="F108" s="146"/>
      <c r="G108" s="146"/>
      <c r="H108" s="146"/>
      <c r="I108" s="147"/>
      <c r="J108" s="160"/>
      <c r="K108" s="138" t="s">
        <v>247</v>
      </c>
      <c r="L108" s="139"/>
      <c r="M108" s="139"/>
      <c r="N108" s="139"/>
      <c r="O108" s="139"/>
      <c r="P108" s="139"/>
      <c r="Q108" s="139"/>
      <c r="R108" s="139"/>
      <c r="S108" s="139"/>
      <c r="T108" s="139"/>
      <c r="U108" s="139"/>
      <c r="V108" s="139"/>
      <c r="W108" s="139"/>
      <c r="X108" s="139"/>
      <c r="Y108" s="139"/>
      <c r="Z108" s="139"/>
      <c r="AA108" s="140"/>
      <c r="AB108" s="161"/>
      <c r="AC108" s="162"/>
      <c r="AD108" s="162"/>
      <c r="AE108" s="162"/>
      <c r="AF108" s="162"/>
      <c r="AG108" s="163"/>
      <c r="AH108" s="161" t="s">
        <v>212</v>
      </c>
      <c r="AI108" s="162"/>
      <c r="AJ108" s="162"/>
      <c r="AK108" s="163"/>
      <c r="AL108" s="164" t="str">
        <f>IF(AB108="","",AB108*4)</f>
        <v/>
      </c>
      <c r="AM108" s="165"/>
      <c r="AN108" s="165"/>
      <c r="AO108" s="166"/>
      <c r="AP108" s="109"/>
    </row>
    <row r="109" spans="2:42" ht="11.15" customHeight="1">
      <c r="B109" s="144"/>
      <c r="C109" s="145"/>
      <c r="D109" s="146"/>
      <c r="E109" s="146"/>
      <c r="F109" s="146"/>
      <c r="G109" s="146"/>
      <c r="H109" s="146"/>
      <c r="I109" s="147"/>
      <c r="J109" s="160"/>
      <c r="K109" s="148"/>
      <c r="L109" s="149"/>
      <c r="M109" s="149"/>
      <c r="N109" s="149"/>
      <c r="O109" s="149"/>
      <c r="P109" s="149"/>
      <c r="Q109" s="149"/>
      <c r="R109" s="149"/>
      <c r="S109" s="149"/>
      <c r="T109" s="149"/>
      <c r="U109" s="149"/>
      <c r="V109" s="149"/>
      <c r="W109" s="149"/>
      <c r="X109" s="149"/>
      <c r="Y109" s="149"/>
      <c r="Z109" s="149"/>
      <c r="AA109" s="150"/>
      <c r="AB109" s="167"/>
      <c r="AC109" s="168"/>
      <c r="AD109" s="168"/>
      <c r="AE109" s="168"/>
      <c r="AF109" s="168"/>
      <c r="AG109" s="169"/>
      <c r="AH109" s="167"/>
      <c r="AI109" s="168"/>
      <c r="AJ109" s="168"/>
      <c r="AK109" s="169"/>
      <c r="AL109" s="170"/>
      <c r="AM109" s="171"/>
      <c r="AN109" s="171"/>
      <c r="AO109" s="172"/>
      <c r="AP109" s="109"/>
    </row>
    <row r="110" spans="2:42" ht="11.15" customHeight="1">
      <c r="B110" s="144"/>
      <c r="C110" s="145"/>
      <c r="D110" s="146"/>
      <c r="E110" s="146"/>
      <c r="F110" s="146"/>
      <c r="G110" s="146"/>
      <c r="H110" s="146"/>
      <c r="I110" s="147"/>
      <c r="J110" s="160"/>
      <c r="K110" s="173"/>
      <c r="L110" s="174"/>
      <c r="M110" s="174"/>
      <c r="N110" s="174"/>
      <c r="O110" s="174"/>
      <c r="P110" s="174"/>
      <c r="Q110" s="174"/>
      <c r="R110" s="174"/>
      <c r="S110" s="174"/>
      <c r="T110" s="174"/>
      <c r="U110" s="174"/>
      <c r="V110" s="174"/>
      <c r="W110" s="174"/>
      <c r="X110" s="174"/>
      <c r="Y110" s="174"/>
      <c r="Z110" s="174"/>
      <c r="AA110" s="175"/>
      <c r="AB110" s="176"/>
      <c r="AC110" s="177"/>
      <c r="AD110" s="177"/>
      <c r="AE110" s="177"/>
      <c r="AF110" s="177"/>
      <c r="AG110" s="178"/>
      <c r="AH110" s="167"/>
      <c r="AI110" s="168"/>
      <c r="AJ110" s="168"/>
      <c r="AK110" s="169"/>
      <c r="AL110" s="179"/>
      <c r="AM110" s="180"/>
      <c r="AN110" s="180"/>
      <c r="AO110" s="181"/>
      <c r="AP110" s="109"/>
    </row>
    <row r="111" spans="2:42" ht="11.15" customHeight="1">
      <c r="B111" s="144"/>
      <c r="C111" s="145"/>
      <c r="D111" s="146"/>
      <c r="E111" s="146"/>
      <c r="F111" s="146"/>
      <c r="G111" s="146"/>
      <c r="H111" s="146"/>
      <c r="I111" s="147"/>
      <c r="J111" s="160"/>
      <c r="K111" s="138" t="s">
        <v>248</v>
      </c>
      <c r="L111" s="139"/>
      <c r="M111" s="139"/>
      <c r="N111" s="139"/>
      <c r="O111" s="139"/>
      <c r="P111" s="139"/>
      <c r="Q111" s="139"/>
      <c r="R111" s="139"/>
      <c r="S111" s="139"/>
      <c r="T111" s="139"/>
      <c r="U111" s="139"/>
      <c r="V111" s="139"/>
      <c r="W111" s="139"/>
      <c r="X111" s="139"/>
      <c r="Y111" s="139"/>
      <c r="Z111" s="139"/>
      <c r="AA111" s="140"/>
      <c r="AB111" s="161"/>
      <c r="AC111" s="162"/>
      <c r="AD111" s="162"/>
      <c r="AE111" s="162"/>
      <c r="AF111" s="162"/>
      <c r="AG111" s="163"/>
      <c r="AH111" s="161" t="s">
        <v>214</v>
      </c>
      <c r="AI111" s="162"/>
      <c r="AJ111" s="162"/>
      <c r="AK111" s="163"/>
      <c r="AL111" s="164" t="str">
        <f>IF(AB111="","",AB111*5)</f>
        <v/>
      </c>
      <c r="AM111" s="165"/>
      <c r="AN111" s="165"/>
      <c r="AO111" s="166"/>
      <c r="AP111" s="109"/>
    </row>
    <row r="112" spans="2:42" ht="11.15" customHeight="1">
      <c r="B112" s="144"/>
      <c r="C112" s="145"/>
      <c r="D112" s="146"/>
      <c r="E112" s="146"/>
      <c r="F112" s="146"/>
      <c r="G112" s="146"/>
      <c r="H112" s="146"/>
      <c r="I112" s="147"/>
      <c r="J112" s="160"/>
      <c r="K112" s="148"/>
      <c r="L112" s="149"/>
      <c r="M112" s="149"/>
      <c r="N112" s="149"/>
      <c r="O112" s="149"/>
      <c r="P112" s="149"/>
      <c r="Q112" s="149"/>
      <c r="R112" s="149"/>
      <c r="S112" s="149"/>
      <c r="T112" s="149"/>
      <c r="U112" s="149"/>
      <c r="V112" s="149"/>
      <c r="W112" s="149"/>
      <c r="X112" s="149"/>
      <c r="Y112" s="149"/>
      <c r="Z112" s="149"/>
      <c r="AA112" s="150"/>
      <c r="AB112" s="167"/>
      <c r="AC112" s="168"/>
      <c r="AD112" s="168"/>
      <c r="AE112" s="168"/>
      <c r="AF112" s="168"/>
      <c r="AG112" s="169"/>
      <c r="AH112" s="167"/>
      <c r="AI112" s="168"/>
      <c r="AJ112" s="168"/>
      <c r="AK112" s="169"/>
      <c r="AL112" s="170"/>
      <c r="AM112" s="171"/>
      <c r="AN112" s="171"/>
      <c r="AO112" s="172"/>
      <c r="AP112" s="109"/>
    </row>
    <row r="113" spans="2:42" ht="11.15" customHeight="1">
      <c r="B113" s="144"/>
      <c r="C113" s="145"/>
      <c r="D113" s="146"/>
      <c r="E113" s="146"/>
      <c r="F113" s="146"/>
      <c r="G113" s="146"/>
      <c r="H113" s="146"/>
      <c r="I113" s="147"/>
      <c r="J113" s="160"/>
      <c r="K113" s="173"/>
      <c r="L113" s="174"/>
      <c r="M113" s="174"/>
      <c r="N113" s="174"/>
      <c r="O113" s="174"/>
      <c r="P113" s="174"/>
      <c r="Q113" s="174"/>
      <c r="R113" s="174"/>
      <c r="S113" s="174"/>
      <c r="T113" s="174"/>
      <c r="U113" s="174"/>
      <c r="V113" s="174"/>
      <c r="W113" s="174"/>
      <c r="X113" s="174"/>
      <c r="Y113" s="174"/>
      <c r="Z113" s="174"/>
      <c r="AA113" s="175"/>
      <c r="AB113" s="176"/>
      <c r="AC113" s="177"/>
      <c r="AD113" s="177"/>
      <c r="AE113" s="177"/>
      <c r="AF113" s="177"/>
      <c r="AG113" s="178"/>
      <c r="AH113" s="167"/>
      <c r="AI113" s="168"/>
      <c r="AJ113" s="168"/>
      <c r="AK113" s="169"/>
      <c r="AL113" s="179"/>
      <c r="AM113" s="180"/>
      <c r="AN113" s="180"/>
      <c r="AO113" s="181"/>
      <c r="AP113" s="109"/>
    </row>
    <row r="114" spans="2:42" ht="11.15" customHeight="1">
      <c r="B114" s="144"/>
      <c r="C114" s="145"/>
      <c r="D114" s="146"/>
      <c r="E114" s="146"/>
      <c r="F114" s="146"/>
      <c r="G114" s="146"/>
      <c r="H114" s="146"/>
      <c r="I114" s="147"/>
      <c r="J114" s="160"/>
      <c r="K114" s="138" t="s">
        <v>249</v>
      </c>
      <c r="L114" s="139"/>
      <c r="M114" s="139"/>
      <c r="N114" s="139"/>
      <c r="O114" s="139"/>
      <c r="P114" s="139"/>
      <c r="Q114" s="139"/>
      <c r="R114" s="139"/>
      <c r="S114" s="139"/>
      <c r="T114" s="139"/>
      <c r="U114" s="139"/>
      <c r="V114" s="139"/>
      <c r="W114" s="139"/>
      <c r="X114" s="139"/>
      <c r="Y114" s="139"/>
      <c r="Z114" s="139"/>
      <c r="AA114" s="140"/>
      <c r="AB114" s="161"/>
      <c r="AC114" s="162"/>
      <c r="AD114" s="162"/>
      <c r="AE114" s="162"/>
      <c r="AF114" s="162"/>
      <c r="AG114" s="163"/>
      <c r="AH114" s="161" t="s">
        <v>216</v>
      </c>
      <c r="AI114" s="162"/>
      <c r="AJ114" s="162"/>
      <c r="AK114" s="163"/>
      <c r="AL114" s="164" t="str">
        <f>IF(AB114="","",AB114*6)</f>
        <v/>
      </c>
      <c r="AM114" s="165"/>
      <c r="AN114" s="165"/>
      <c r="AO114" s="166"/>
      <c r="AP114" s="109"/>
    </row>
    <row r="115" spans="2:42" ht="11.15" customHeight="1">
      <c r="B115" s="144"/>
      <c r="C115" s="145"/>
      <c r="D115" s="146"/>
      <c r="E115" s="146"/>
      <c r="F115" s="146"/>
      <c r="G115" s="146"/>
      <c r="H115" s="146"/>
      <c r="I115" s="147"/>
      <c r="J115" s="160"/>
      <c r="K115" s="148"/>
      <c r="L115" s="149"/>
      <c r="M115" s="149"/>
      <c r="N115" s="149"/>
      <c r="O115" s="149"/>
      <c r="P115" s="149"/>
      <c r="Q115" s="149"/>
      <c r="R115" s="149"/>
      <c r="S115" s="149"/>
      <c r="T115" s="149"/>
      <c r="U115" s="149"/>
      <c r="V115" s="149"/>
      <c r="W115" s="149"/>
      <c r="X115" s="149"/>
      <c r="Y115" s="149"/>
      <c r="Z115" s="149"/>
      <c r="AA115" s="150"/>
      <c r="AB115" s="167"/>
      <c r="AC115" s="168"/>
      <c r="AD115" s="168"/>
      <c r="AE115" s="168"/>
      <c r="AF115" s="168"/>
      <c r="AG115" s="169"/>
      <c r="AH115" s="167"/>
      <c r="AI115" s="168"/>
      <c r="AJ115" s="168"/>
      <c r="AK115" s="169"/>
      <c r="AL115" s="170"/>
      <c r="AM115" s="171"/>
      <c r="AN115" s="171"/>
      <c r="AO115" s="172"/>
      <c r="AP115" s="109"/>
    </row>
    <row r="116" spans="2:42" ht="11.15" customHeight="1">
      <c r="B116" s="144"/>
      <c r="C116" s="145"/>
      <c r="D116" s="146"/>
      <c r="E116" s="146"/>
      <c r="F116" s="146"/>
      <c r="G116" s="146"/>
      <c r="H116" s="146"/>
      <c r="I116" s="147"/>
      <c r="J116" s="160"/>
      <c r="K116" s="173"/>
      <c r="L116" s="174"/>
      <c r="M116" s="174"/>
      <c r="N116" s="174"/>
      <c r="O116" s="174"/>
      <c r="P116" s="174"/>
      <c r="Q116" s="174"/>
      <c r="R116" s="174"/>
      <c r="S116" s="174"/>
      <c r="T116" s="174"/>
      <c r="U116" s="174"/>
      <c r="V116" s="174"/>
      <c r="W116" s="174"/>
      <c r="X116" s="174"/>
      <c r="Y116" s="174"/>
      <c r="Z116" s="174"/>
      <c r="AA116" s="175"/>
      <c r="AB116" s="176"/>
      <c r="AC116" s="177"/>
      <c r="AD116" s="177"/>
      <c r="AE116" s="177"/>
      <c r="AF116" s="177"/>
      <c r="AG116" s="178"/>
      <c r="AH116" s="176"/>
      <c r="AI116" s="177"/>
      <c r="AJ116" s="177"/>
      <c r="AK116" s="178"/>
      <c r="AL116" s="179"/>
      <c r="AM116" s="180"/>
      <c r="AN116" s="180"/>
      <c r="AO116" s="181"/>
      <c r="AP116" s="109"/>
    </row>
    <row r="117" spans="2:42" ht="59.25" customHeight="1">
      <c r="B117" s="201" t="s">
        <v>250</v>
      </c>
      <c r="C117" s="161" t="s">
        <v>251</v>
      </c>
      <c r="D117" s="162"/>
      <c r="E117" s="162"/>
      <c r="F117" s="162"/>
      <c r="G117" s="162"/>
      <c r="H117" s="162"/>
      <c r="I117" s="163"/>
      <c r="J117" s="138" t="s">
        <v>252</v>
      </c>
      <c r="K117" s="202"/>
      <c r="L117" s="202"/>
      <c r="M117" s="202"/>
      <c r="N117" s="202"/>
      <c r="O117" s="202"/>
      <c r="P117" s="202"/>
      <c r="Q117" s="202"/>
      <c r="R117" s="202"/>
      <c r="S117" s="202"/>
      <c r="T117" s="202"/>
      <c r="U117" s="202"/>
      <c r="V117" s="202"/>
      <c r="W117" s="202"/>
      <c r="X117" s="202"/>
      <c r="Y117" s="202"/>
      <c r="Z117" s="202"/>
      <c r="AA117" s="203"/>
      <c r="AB117" s="204"/>
      <c r="AC117" s="205"/>
      <c r="AD117" s="205"/>
      <c r="AE117" s="205"/>
      <c r="AF117" s="205"/>
      <c r="AG117" s="206"/>
      <c r="AH117" s="141"/>
      <c r="AI117" s="142"/>
      <c r="AJ117" s="142"/>
      <c r="AK117" s="143"/>
      <c r="AL117" s="187"/>
      <c r="AM117" s="207"/>
      <c r="AN117" s="207"/>
      <c r="AO117" s="208"/>
      <c r="AP117" s="109"/>
    </row>
    <row r="118" spans="2:42" ht="45" customHeight="1">
      <c r="B118" s="209"/>
      <c r="C118" s="167"/>
      <c r="D118" s="168"/>
      <c r="E118" s="168"/>
      <c r="F118" s="168"/>
      <c r="G118" s="168"/>
      <c r="H118" s="168"/>
      <c r="I118" s="169"/>
      <c r="J118" s="148" t="s">
        <v>253</v>
      </c>
      <c r="K118" s="210"/>
      <c r="L118" s="210"/>
      <c r="M118" s="210"/>
      <c r="N118" s="210"/>
      <c r="O118" s="210"/>
      <c r="P118" s="210"/>
      <c r="Q118" s="210"/>
      <c r="R118" s="210"/>
      <c r="S118" s="210"/>
      <c r="T118" s="210"/>
      <c r="U118" s="210"/>
      <c r="V118" s="210"/>
      <c r="W118" s="210"/>
      <c r="X118" s="210"/>
      <c r="Y118" s="210"/>
      <c r="Z118" s="210"/>
      <c r="AA118" s="211"/>
      <c r="AB118" s="212"/>
      <c r="AC118" s="213"/>
      <c r="AD118" s="213"/>
      <c r="AE118" s="213"/>
      <c r="AF118" s="213"/>
      <c r="AG118" s="214"/>
      <c r="AH118" s="157"/>
      <c r="AI118" s="158"/>
      <c r="AJ118" s="158"/>
      <c r="AK118" s="159"/>
      <c r="AL118" s="215"/>
      <c r="AM118" s="216"/>
      <c r="AN118" s="216"/>
      <c r="AO118" s="217"/>
      <c r="AP118" s="109"/>
    </row>
    <row r="119" spans="2:42" ht="45.75" customHeight="1">
      <c r="B119" s="209"/>
      <c r="C119" s="167"/>
      <c r="D119" s="168"/>
      <c r="E119" s="168"/>
      <c r="F119" s="168"/>
      <c r="G119" s="168"/>
      <c r="H119" s="168"/>
      <c r="I119" s="169"/>
      <c r="J119" s="218"/>
      <c r="K119" s="138" t="s">
        <v>254</v>
      </c>
      <c r="L119" s="139"/>
      <c r="M119" s="139"/>
      <c r="N119" s="139"/>
      <c r="O119" s="139"/>
      <c r="P119" s="139"/>
      <c r="Q119" s="139"/>
      <c r="R119" s="139"/>
      <c r="S119" s="139"/>
      <c r="T119" s="139"/>
      <c r="U119" s="139"/>
      <c r="V119" s="139"/>
      <c r="W119" s="139"/>
      <c r="X119" s="139"/>
      <c r="Y119" s="139"/>
      <c r="Z119" s="139"/>
      <c r="AA119" s="140"/>
      <c r="AB119" s="219"/>
      <c r="AC119" s="220"/>
      <c r="AD119" s="220"/>
      <c r="AE119" s="220"/>
      <c r="AF119" s="220"/>
      <c r="AG119" s="221"/>
      <c r="AH119" s="161" t="s">
        <v>218</v>
      </c>
      <c r="AI119" s="162"/>
      <c r="AJ119" s="162"/>
      <c r="AK119" s="163"/>
      <c r="AL119" s="222" t="str">
        <f>IF(AB119="","",AB119*7)</f>
        <v/>
      </c>
      <c r="AM119" s="223"/>
      <c r="AN119" s="223"/>
      <c r="AO119" s="224"/>
      <c r="AP119" s="109"/>
    </row>
    <row r="120" spans="2:42" ht="51.75" customHeight="1">
      <c r="B120" s="209"/>
      <c r="C120" s="167"/>
      <c r="D120" s="168"/>
      <c r="E120" s="168"/>
      <c r="F120" s="168"/>
      <c r="G120" s="168"/>
      <c r="H120" s="168"/>
      <c r="I120" s="169"/>
      <c r="J120" s="218"/>
      <c r="K120" s="138" t="s">
        <v>255</v>
      </c>
      <c r="L120" s="139"/>
      <c r="M120" s="139"/>
      <c r="N120" s="139"/>
      <c r="O120" s="139"/>
      <c r="P120" s="139"/>
      <c r="Q120" s="139"/>
      <c r="R120" s="139"/>
      <c r="S120" s="139"/>
      <c r="T120" s="139"/>
      <c r="U120" s="139"/>
      <c r="V120" s="139"/>
      <c r="W120" s="139"/>
      <c r="X120" s="139"/>
      <c r="Y120" s="139"/>
      <c r="Z120" s="139"/>
      <c r="AA120" s="140"/>
      <c r="AB120" s="219"/>
      <c r="AC120" s="220"/>
      <c r="AD120" s="220"/>
      <c r="AE120" s="220"/>
      <c r="AF120" s="220"/>
      <c r="AG120" s="221"/>
      <c r="AH120" s="161" t="s">
        <v>216</v>
      </c>
      <c r="AI120" s="162"/>
      <c r="AJ120" s="162"/>
      <c r="AK120" s="163"/>
      <c r="AL120" s="222" t="str">
        <f>IF(AB120="","",AB120*6)</f>
        <v/>
      </c>
      <c r="AM120" s="223"/>
      <c r="AN120" s="223"/>
      <c r="AO120" s="224"/>
      <c r="AP120" s="109"/>
    </row>
    <row r="121" spans="2:42" ht="45.75" customHeight="1">
      <c r="B121" s="209"/>
      <c r="C121" s="167"/>
      <c r="D121" s="168"/>
      <c r="E121" s="168"/>
      <c r="F121" s="168"/>
      <c r="G121" s="168"/>
      <c r="H121" s="168"/>
      <c r="I121" s="169"/>
      <c r="J121" s="218"/>
      <c r="K121" s="138" t="s">
        <v>256</v>
      </c>
      <c r="L121" s="139"/>
      <c r="M121" s="139"/>
      <c r="N121" s="139"/>
      <c r="O121" s="139"/>
      <c r="P121" s="139"/>
      <c r="Q121" s="139"/>
      <c r="R121" s="139"/>
      <c r="S121" s="139"/>
      <c r="T121" s="139"/>
      <c r="U121" s="139"/>
      <c r="V121" s="139"/>
      <c r="W121" s="139"/>
      <c r="X121" s="139"/>
      <c r="Y121" s="139"/>
      <c r="Z121" s="139"/>
      <c r="AA121" s="140"/>
      <c r="AB121" s="219"/>
      <c r="AC121" s="220"/>
      <c r="AD121" s="220"/>
      <c r="AE121" s="220"/>
      <c r="AF121" s="220"/>
      <c r="AG121" s="221"/>
      <c r="AH121" s="161" t="s">
        <v>214</v>
      </c>
      <c r="AI121" s="162"/>
      <c r="AJ121" s="162"/>
      <c r="AK121" s="163"/>
      <c r="AL121" s="222" t="str">
        <f>IF(AB121="","",AB121*5)</f>
        <v/>
      </c>
      <c r="AM121" s="223"/>
      <c r="AN121" s="223"/>
      <c r="AO121" s="224"/>
      <c r="AP121" s="109"/>
    </row>
    <row r="122" spans="2:42" ht="45.75" customHeight="1">
      <c r="B122" s="209"/>
      <c r="C122" s="167"/>
      <c r="D122" s="168"/>
      <c r="E122" s="168"/>
      <c r="F122" s="168"/>
      <c r="G122" s="168"/>
      <c r="H122" s="168"/>
      <c r="I122" s="169"/>
      <c r="J122" s="218"/>
      <c r="K122" s="138" t="s">
        <v>257</v>
      </c>
      <c r="L122" s="139"/>
      <c r="M122" s="139"/>
      <c r="N122" s="139"/>
      <c r="O122" s="139"/>
      <c r="P122" s="139"/>
      <c r="Q122" s="139"/>
      <c r="R122" s="139"/>
      <c r="S122" s="139"/>
      <c r="T122" s="139"/>
      <c r="U122" s="139"/>
      <c r="V122" s="139"/>
      <c r="W122" s="139"/>
      <c r="X122" s="139"/>
      <c r="Y122" s="139"/>
      <c r="Z122" s="139"/>
      <c r="AA122" s="140"/>
      <c r="AB122" s="219"/>
      <c r="AC122" s="220"/>
      <c r="AD122" s="220"/>
      <c r="AE122" s="220"/>
      <c r="AF122" s="220"/>
      <c r="AG122" s="221"/>
      <c r="AH122" s="161" t="s">
        <v>212</v>
      </c>
      <c r="AI122" s="162"/>
      <c r="AJ122" s="162"/>
      <c r="AK122" s="163"/>
      <c r="AL122" s="222" t="str">
        <f>IF(AB122="","",AB122*4)</f>
        <v/>
      </c>
      <c r="AM122" s="223"/>
      <c r="AN122" s="223"/>
      <c r="AO122" s="224"/>
      <c r="AP122" s="109"/>
    </row>
    <row r="123" spans="2:42" ht="69" customHeight="1">
      <c r="B123" s="209"/>
      <c r="C123" s="167"/>
      <c r="D123" s="168"/>
      <c r="E123" s="168"/>
      <c r="F123" s="168"/>
      <c r="G123" s="168"/>
      <c r="H123" s="168"/>
      <c r="I123" s="169"/>
      <c r="J123" s="218"/>
      <c r="K123" s="138" t="s">
        <v>258</v>
      </c>
      <c r="L123" s="139"/>
      <c r="M123" s="139"/>
      <c r="N123" s="139"/>
      <c r="O123" s="139"/>
      <c r="P123" s="139"/>
      <c r="Q123" s="139"/>
      <c r="R123" s="139"/>
      <c r="S123" s="139"/>
      <c r="T123" s="139"/>
      <c r="U123" s="139"/>
      <c r="V123" s="139"/>
      <c r="W123" s="139"/>
      <c r="X123" s="139"/>
      <c r="Y123" s="139"/>
      <c r="Z123" s="139"/>
      <c r="AA123" s="140"/>
      <c r="AB123" s="219"/>
      <c r="AC123" s="220"/>
      <c r="AD123" s="220"/>
      <c r="AE123" s="220"/>
      <c r="AF123" s="220"/>
      <c r="AG123" s="221"/>
      <c r="AH123" s="161" t="s">
        <v>210</v>
      </c>
      <c r="AI123" s="162"/>
      <c r="AJ123" s="162"/>
      <c r="AK123" s="163"/>
      <c r="AL123" s="222" t="str">
        <f>IF(AB123="","",AB123*3)</f>
        <v/>
      </c>
      <c r="AM123" s="223"/>
      <c r="AN123" s="223"/>
      <c r="AO123" s="224"/>
      <c r="AP123" s="109"/>
    </row>
    <row r="124" spans="2:42" ht="45.75" customHeight="1">
      <c r="B124" s="209"/>
      <c r="C124" s="167"/>
      <c r="D124" s="168"/>
      <c r="E124" s="168"/>
      <c r="F124" s="168"/>
      <c r="G124" s="168"/>
      <c r="H124" s="168"/>
      <c r="I124" s="169"/>
      <c r="J124" s="218"/>
      <c r="K124" s="138" t="s">
        <v>259</v>
      </c>
      <c r="L124" s="139"/>
      <c r="M124" s="139"/>
      <c r="N124" s="139"/>
      <c r="O124" s="139"/>
      <c r="P124" s="139"/>
      <c r="Q124" s="139"/>
      <c r="R124" s="139"/>
      <c r="S124" s="139"/>
      <c r="T124" s="139"/>
      <c r="U124" s="139"/>
      <c r="V124" s="139"/>
      <c r="W124" s="139"/>
      <c r="X124" s="139"/>
      <c r="Y124" s="139"/>
      <c r="Z124" s="139"/>
      <c r="AA124" s="140"/>
      <c r="AB124" s="219"/>
      <c r="AC124" s="220"/>
      <c r="AD124" s="220"/>
      <c r="AE124" s="220"/>
      <c r="AF124" s="220"/>
      <c r="AG124" s="221"/>
      <c r="AH124" s="161" t="s">
        <v>208</v>
      </c>
      <c r="AI124" s="162"/>
      <c r="AJ124" s="162"/>
      <c r="AK124" s="163"/>
      <c r="AL124" s="222" t="str">
        <f>IF(AB124="","",AB124*2)</f>
        <v/>
      </c>
      <c r="AM124" s="223"/>
      <c r="AN124" s="223"/>
      <c r="AO124" s="224"/>
      <c r="AP124" s="109"/>
    </row>
    <row r="125" spans="2:42" ht="34.5" customHeight="1">
      <c r="B125" s="209"/>
      <c r="C125" s="167"/>
      <c r="D125" s="168"/>
      <c r="E125" s="168"/>
      <c r="F125" s="168"/>
      <c r="G125" s="168"/>
      <c r="H125" s="168"/>
      <c r="I125" s="169"/>
      <c r="J125" s="218"/>
      <c r="K125" s="225" t="s">
        <v>260</v>
      </c>
      <c r="L125" s="225"/>
      <c r="M125" s="225"/>
      <c r="N125" s="225"/>
      <c r="O125" s="225"/>
      <c r="P125" s="225"/>
      <c r="Q125" s="225"/>
      <c r="R125" s="225"/>
      <c r="S125" s="225"/>
      <c r="T125" s="225"/>
      <c r="U125" s="225"/>
      <c r="V125" s="225"/>
      <c r="W125" s="225"/>
      <c r="X125" s="225"/>
      <c r="Y125" s="225"/>
      <c r="Z125" s="225"/>
      <c r="AA125" s="225"/>
      <c r="AB125" s="219"/>
      <c r="AC125" s="220"/>
      <c r="AD125" s="220"/>
      <c r="AE125" s="220"/>
      <c r="AF125" s="220"/>
      <c r="AG125" s="221"/>
      <c r="AH125" s="161" t="s">
        <v>206</v>
      </c>
      <c r="AI125" s="162"/>
      <c r="AJ125" s="162"/>
      <c r="AK125" s="163"/>
      <c r="AL125" s="222" t="str">
        <f>IF(AB125="","",AB125*1)</f>
        <v/>
      </c>
      <c r="AM125" s="223"/>
      <c r="AN125" s="223"/>
      <c r="AO125" s="224"/>
      <c r="AP125" s="109"/>
    </row>
    <row r="126" spans="2:42" ht="33" customHeight="1">
      <c r="B126" s="226"/>
      <c r="C126" s="227"/>
      <c r="D126" s="228"/>
      <c r="E126" s="228"/>
      <c r="F126" s="228"/>
      <c r="G126" s="228"/>
      <c r="H126" s="228"/>
      <c r="I126" s="229"/>
      <c r="J126" s="148" t="s">
        <v>261</v>
      </c>
      <c r="K126" s="210"/>
      <c r="L126" s="210"/>
      <c r="M126" s="210"/>
      <c r="N126" s="210"/>
      <c r="O126" s="210"/>
      <c r="P126" s="210"/>
      <c r="Q126" s="210"/>
      <c r="R126" s="210"/>
      <c r="S126" s="210"/>
      <c r="T126" s="210"/>
      <c r="U126" s="210"/>
      <c r="V126" s="210"/>
      <c r="W126" s="210"/>
      <c r="X126" s="210"/>
      <c r="Y126" s="210"/>
      <c r="Z126" s="210"/>
      <c r="AA126" s="211"/>
      <c r="AB126" s="230"/>
      <c r="AC126" s="231"/>
      <c r="AD126" s="231"/>
      <c r="AE126" s="231"/>
      <c r="AF126" s="231"/>
      <c r="AG126" s="232"/>
      <c r="AH126" s="182"/>
      <c r="AI126" s="233"/>
      <c r="AJ126" s="233"/>
      <c r="AK126" s="234"/>
      <c r="AL126" s="235"/>
      <c r="AM126" s="231"/>
      <c r="AN126" s="231"/>
      <c r="AO126" s="232"/>
      <c r="AP126" s="109"/>
    </row>
    <row r="127" spans="2:42" ht="23.25" customHeight="1">
      <c r="B127" s="236"/>
      <c r="C127" s="237"/>
      <c r="D127" s="238"/>
      <c r="E127" s="238"/>
      <c r="F127" s="238"/>
      <c r="G127" s="238"/>
      <c r="H127" s="238"/>
      <c r="I127" s="239"/>
      <c r="J127" s="240"/>
      <c r="K127" s="225" t="s">
        <v>262</v>
      </c>
      <c r="L127" s="241"/>
      <c r="M127" s="241"/>
      <c r="N127" s="241"/>
      <c r="O127" s="241"/>
      <c r="P127" s="241"/>
      <c r="Q127" s="241"/>
      <c r="R127" s="241"/>
      <c r="S127" s="241"/>
      <c r="T127" s="241"/>
      <c r="U127" s="241"/>
      <c r="V127" s="241"/>
      <c r="W127" s="241"/>
      <c r="X127" s="241"/>
      <c r="Y127" s="241"/>
      <c r="Z127" s="241"/>
      <c r="AA127" s="241"/>
      <c r="AB127" s="242"/>
      <c r="AC127" s="180"/>
      <c r="AD127" s="180"/>
      <c r="AE127" s="180"/>
      <c r="AF127" s="180"/>
      <c r="AG127" s="181"/>
      <c r="AH127" s="176" t="s">
        <v>263</v>
      </c>
      <c r="AI127" s="238"/>
      <c r="AJ127" s="238"/>
      <c r="AK127" s="239"/>
      <c r="AL127" s="222" t="str">
        <f>IF(AB127="","",AB127*2)</f>
        <v/>
      </c>
      <c r="AM127" s="223"/>
      <c r="AN127" s="223"/>
      <c r="AO127" s="224"/>
      <c r="AP127" s="109"/>
    </row>
    <row r="128" spans="2:42" ht="49.5" customHeight="1">
      <c r="B128" s="201" t="s">
        <v>264</v>
      </c>
      <c r="C128" s="161" t="s">
        <v>265</v>
      </c>
      <c r="D128" s="162"/>
      <c r="E128" s="162"/>
      <c r="F128" s="162"/>
      <c r="G128" s="162"/>
      <c r="H128" s="162"/>
      <c r="I128" s="163"/>
      <c r="J128" s="243" t="s">
        <v>266</v>
      </c>
      <c r="K128" s="244"/>
      <c r="L128" s="244"/>
      <c r="M128" s="244"/>
      <c r="N128" s="244"/>
      <c r="O128" s="244"/>
      <c r="P128" s="244"/>
      <c r="Q128" s="244"/>
      <c r="R128" s="244"/>
      <c r="S128" s="244"/>
      <c r="T128" s="244"/>
      <c r="U128" s="244"/>
      <c r="V128" s="244"/>
      <c r="W128" s="244"/>
      <c r="X128" s="244"/>
      <c r="Y128" s="244"/>
      <c r="Z128" s="244"/>
      <c r="AA128" s="245"/>
      <c r="AB128" s="230"/>
      <c r="AC128" s="231"/>
      <c r="AD128" s="231"/>
      <c r="AE128" s="231"/>
      <c r="AF128" s="231"/>
      <c r="AG128" s="232"/>
      <c r="AH128" s="182"/>
      <c r="AI128" s="233"/>
      <c r="AJ128" s="233"/>
      <c r="AK128" s="234"/>
      <c r="AL128" s="235"/>
      <c r="AM128" s="231"/>
      <c r="AN128" s="231"/>
      <c r="AO128" s="232"/>
      <c r="AP128" s="109"/>
    </row>
    <row r="129" spans="2:42" ht="45.75" customHeight="1">
      <c r="B129" s="209"/>
      <c r="C129" s="167"/>
      <c r="D129" s="168"/>
      <c r="E129" s="168"/>
      <c r="F129" s="168"/>
      <c r="G129" s="168"/>
      <c r="H129" s="168"/>
      <c r="I129" s="169"/>
      <c r="J129" s="246"/>
      <c r="K129" s="247" t="s">
        <v>267</v>
      </c>
      <c r="L129" s="248"/>
      <c r="M129" s="248"/>
      <c r="N129" s="248"/>
      <c r="O129" s="248"/>
      <c r="P129" s="248"/>
      <c r="Q129" s="248"/>
      <c r="R129" s="248"/>
      <c r="S129" s="248"/>
      <c r="T129" s="248"/>
      <c r="U129" s="248"/>
      <c r="V129" s="248"/>
      <c r="W129" s="248"/>
      <c r="X129" s="248"/>
      <c r="Y129" s="248"/>
      <c r="Z129" s="248"/>
      <c r="AA129" s="248"/>
      <c r="AB129" s="219"/>
      <c r="AC129" s="249"/>
      <c r="AD129" s="249"/>
      <c r="AE129" s="249"/>
      <c r="AF129" s="249"/>
      <c r="AG129" s="250"/>
      <c r="AH129" s="251" t="s">
        <v>206</v>
      </c>
      <c r="AI129" s="252"/>
      <c r="AJ129" s="252"/>
      <c r="AK129" s="252"/>
      <c r="AL129" s="222" t="str">
        <f t="shared" ref="AL129" si="3">IF(AB129="","",AB129*1)</f>
        <v/>
      </c>
      <c r="AM129" s="253"/>
      <c r="AN129" s="253"/>
      <c r="AO129" s="254"/>
      <c r="AP129" s="109"/>
    </row>
    <row r="130" spans="2:42" ht="33.75" customHeight="1">
      <c r="B130" s="209"/>
      <c r="C130" s="167"/>
      <c r="D130" s="168"/>
      <c r="E130" s="168"/>
      <c r="F130" s="168"/>
      <c r="G130" s="168"/>
      <c r="H130" s="168"/>
      <c r="I130" s="169"/>
      <c r="J130" s="246"/>
      <c r="K130" s="247" t="s">
        <v>268</v>
      </c>
      <c r="L130" s="248"/>
      <c r="M130" s="248"/>
      <c r="N130" s="248"/>
      <c r="O130" s="248"/>
      <c r="P130" s="248"/>
      <c r="Q130" s="248"/>
      <c r="R130" s="248"/>
      <c r="S130" s="248"/>
      <c r="T130" s="248"/>
      <c r="U130" s="248"/>
      <c r="V130" s="248"/>
      <c r="W130" s="248"/>
      <c r="X130" s="248"/>
      <c r="Y130" s="248"/>
      <c r="Z130" s="248"/>
      <c r="AA130" s="248"/>
      <c r="AB130" s="219"/>
      <c r="AC130" s="249"/>
      <c r="AD130" s="249"/>
      <c r="AE130" s="249"/>
      <c r="AF130" s="249"/>
      <c r="AG130" s="250"/>
      <c r="AH130" s="251" t="s">
        <v>263</v>
      </c>
      <c r="AI130" s="252"/>
      <c r="AJ130" s="252"/>
      <c r="AK130" s="252"/>
      <c r="AL130" s="222" t="str">
        <f>IF(AB130="","",AB130*2)</f>
        <v/>
      </c>
      <c r="AM130" s="253"/>
      <c r="AN130" s="253"/>
      <c r="AO130" s="254"/>
      <c r="AP130" s="109"/>
    </row>
    <row r="131" spans="2:42" ht="13.75" customHeight="1">
      <c r="B131" s="209"/>
      <c r="C131" s="167"/>
      <c r="D131" s="168"/>
      <c r="E131" s="168"/>
      <c r="F131" s="168"/>
      <c r="G131" s="168"/>
      <c r="H131" s="168"/>
      <c r="I131" s="169"/>
      <c r="J131" s="154" t="s">
        <v>269</v>
      </c>
      <c r="K131" s="255"/>
      <c r="L131" s="255"/>
      <c r="M131" s="255"/>
      <c r="N131" s="255"/>
      <c r="O131" s="255"/>
      <c r="P131" s="255"/>
      <c r="Q131" s="255"/>
      <c r="R131" s="255"/>
      <c r="S131" s="255"/>
      <c r="T131" s="255"/>
      <c r="U131" s="255"/>
      <c r="V131" s="255"/>
      <c r="W131" s="255"/>
      <c r="X131" s="255"/>
      <c r="Y131" s="255"/>
      <c r="Z131" s="255"/>
      <c r="AA131" s="256"/>
      <c r="AB131" s="230"/>
      <c r="AC131" s="231"/>
      <c r="AD131" s="231"/>
      <c r="AE131" s="231"/>
      <c r="AF131" s="231"/>
      <c r="AG131" s="232"/>
      <c r="AH131" s="182"/>
      <c r="AI131" s="233"/>
      <c r="AJ131" s="233"/>
      <c r="AK131" s="234"/>
      <c r="AL131" s="235"/>
      <c r="AM131" s="231"/>
      <c r="AN131" s="231"/>
      <c r="AO131" s="232"/>
      <c r="AP131" s="109"/>
    </row>
    <row r="132" spans="2:42" ht="13.75" customHeight="1">
      <c r="B132" s="209"/>
      <c r="C132" s="167"/>
      <c r="D132" s="168"/>
      <c r="E132" s="168"/>
      <c r="F132" s="168"/>
      <c r="G132" s="168"/>
      <c r="H132" s="168"/>
      <c r="I132" s="169"/>
      <c r="J132" s="246"/>
      <c r="K132" s="243" t="s">
        <v>270</v>
      </c>
      <c r="L132" s="257"/>
      <c r="M132" s="257"/>
      <c r="N132" s="257"/>
      <c r="O132" s="257"/>
      <c r="P132" s="257"/>
      <c r="Q132" s="257"/>
      <c r="R132" s="257"/>
      <c r="S132" s="257"/>
      <c r="T132" s="257"/>
      <c r="U132" s="257"/>
      <c r="V132" s="257"/>
      <c r="W132" s="257"/>
      <c r="X132" s="257"/>
      <c r="Y132" s="257"/>
      <c r="Z132" s="257"/>
      <c r="AA132" s="258"/>
      <c r="AB132" s="219"/>
      <c r="AC132" s="220"/>
      <c r="AD132" s="220"/>
      <c r="AE132" s="220"/>
      <c r="AF132" s="220"/>
      <c r="AG132" s="221"/>
      <c r="AH132" s="161" t="s">
        <v>206</v>
      </c>
      <c r="AI132" s="162"/>
      <c r="AJ132" s="162"/>
      <c r="AK132" s="163"/>
      <c r="AL132" s="222" t="str">
        <f>IF(AB132="","",AB132*1)</f>
        <v/>
      </c>
      <c r="AM132" s="223"/>
      <c r="AN132" s="223"/>
      <c r="AO132" s="224"/>
      <c r="AP132" s="109"/>
    </row>
    <row r="133" spans="2:42" ht="13.75" customHeight="1">
      <c r="B133" s="259"/>
      <c r="C133" s="176"/>
      <c r="D133" s="177"/>
      <c r="E133" s="177"/>
      <c r="F133" s="177"/>
      <c r="G133" s="177"/>
      <c r="H133" s="177"/>
      <c r="I133" s="178"/>
      <c r="J133" s="260"/>
      <c r="K133" s="261"/>
      <c r="L133" s="262"/>
      <c r="M133" s="262"/>
      <c r="N133" s="262"/>
      <c r="O133" s="262"/>
      <c r="P133" s="262"/>
      <c r="Q133" s="262"/>
      <c r="R133" s="262"/>
      <c r="S133" s="262"/>
      <c r="T133" s="262"/>
      <c r="U133" s="262"/>
      <c r="V133" s="262"/>
      <c r="W133" s="262"/>
      <c r="X133" s="262"/>
      <c r="Y133" s="262"/>
      <c r="Z133" s="262"/>
      <c r="AA133" s="263"/>
      <c r="AB133" s="242"/>
      <c r="AC133" s="264"/>
      <c r="AD133" s="264"/>
      <c r="AE133" s="264"/>
      <c r="AF133" s="264"/>
      <c r="AG133" s="265"/>
      <c r="AH133" s="176"/>
      <c r="AI133" s="177"/>
      <c r="AJ133" s="177"/>
      <c r="AK133" s="178"/>
      <c r="AL133" s="266"/>
      <c r="AM133" s="267"/>
      <c r="AN133" s="267"/>
      <c r="AO133" s="268"/>
      <c r="AP133" s="109"/>
    </row>
    <row r="134" spans="2:42" ht="13.75" customHeight="1">
      <c r="B134" s="201" t="s">
        <v>271</v>
      </c>
      <c r="C134" s="161" t="s">
        <v>272</v>
      </c>
      <c r="D134" s="162"/>
      <c r="E134" s="162"/>
      <c r="F134" s="162"/>
      <c r="G134" s="162"/>
      <c r="H134" s="162"/>
      <c r="I134" s="163"/>
      <c r="J134" s="246"/>
      <c r="K134" s="269"/>
      <c r="L134" s="269"/>
      <c r="M134" s="269"/>
      <c r="N134" s="269"/>
      <c r="O134" s="269"/>
      <c r="P134" s="269"/>
      <c r="Q134" s="269"/>
      <c r="R134" s="269"/>
      <c r="S134" s="269"/>
      <c r="T134" s="269"/>
      <c r="U134" s="269"/>
      <c r="V134" s="269"/>
      <c r="W134" s="269"/>
      <c r="X134" s="269"/>
      <c r="Y134" s="269"/>
      <c r="Z134" s="269"/>
      <c r="AA134" s="270"/>
      <c r="AB134" s="230"/>
      <c r="AC134" s="271"/>
      <c r="AD134" s="271"/>
      <c r="AE134" s="271"/>
      <c r="AF134" s="271"/>
      <c r="AG134" s="272"/>
      <c r="AH134" s="182"/>
      <c r="AI134" s="183"/>
      <c r="AJ134" s="183"/>
      <c r="AK134" s="184"/>
      <c r="AL134" s="235"/>
      <c r="AM134" s="273"/>
      <c r="AN134" s="273"/>
      <c r="AO134" s="274"/>
      <c r="AP134" s="109"/>
    </row>
    <row r="135" spans="2:42" ht="13.75" customHeight="1">
      <c r="B135" s="209"/>
      <c r="C135" s="167"/>
      <c r="D135" s="168"/>
      <c r="E135" s="168"/>
      <c r="F135" s="168"/>
      <c r="G135" s="168"/>
      <c r="H135" s="168"/>
      <c r="I135" s="169"/>
      <c r="J135" s="246"/>
      <c r="K135" s="243" t="s">
        <v>273</v>
      </c>
      <c r="L135" s="257"/>
      <c r="M135" s="257"/>
      <c r="N135" s="257"/>
      <c r="O135" s="257"/>
      <c r="P135" s="257"/>
      <c r="Q135" s="257"/>
      <c r="R135" s="257"/>
      <c r="S135" s="257"/>
      <c r="T135" s="257"/>
      <c r="U135" s="257"/>
      <c r="V135" s="257"/>
      <c r="W135" s="257"/>
      <c r="X135" s="257"/>
      <c r="Y135" s="257"/>
      <c r="Z135" s="257"/>
      <c r="AA135" s="258"/>
      <c r="AB135" s="219"/>
      <c r="AC135" s="220"/>
      <c r="AD135" s="220"/>
      <c r="AE135" s="220"/>
      <c r="AF135" s="220"/>
      <c r="AG135" s="221"/>
      <c r="AH135" s="161" t="s">
        <v>206</v>
      </c>
      <c r="AI135" s="162"/>
      <c r="AJ135" s="162"/>
      <c r="AK135" s="163"/>
      <c r="AL135" s="222" t="str">
        <f>IF(AB135="","",AB135*1)</f>
        <v/>
      </c>
      <c r="AM135" s="223"/>
      <c r="AN135" s="223"/>
      <c r="AO135" s="224"/>
      <c r="AP135" s="109"/>
    </row>
    <row r="136" spans="2:42" ht="13.75" customHeight="1">
      <c r="B136" s="209"/>
      <c r="C136" s="167"/>
      <c r="D136" s="168"/>
      <c r="E136" s="168"/>
      <c r="F136" s="168"/>
      <c r="G136" s="168"/>
      <c r="H136" s="168"/>
      <c r="I136" s="169"/>
      <c r="J136" s="246"/>
      <c r="K136" s="154"/>
      <c r="L136" s="196"/>
      <c r="M136" s="196"/>
      <c r="N136" s="196"/>
      <c r="O136" s="196"/>
      <c r="P136" s="196"/>
      <c r="Q136" s="196"/>
      <c r="R136" s="196"/>
      <c r="S136" s="196"/>
      <c r="T136" s="196"/>
      <c r="U136" s="196"/>
      <c r="V136" s="196"/>
      <c r="W136" s="196"/>
      <c r="X136" s="196"/>
      <c r="Y136" s="196"/>
      <c r="Z136" s="196"/>
      <c r="AA136" s="197"/>
      <c r="AB136" s="275"/>
      <c r="AC136" s="276"/>
      <c r="AD136" s="276"/>
      <c r="AE136" s="276"/>
      <c r="AF136" s="276"/>
      <c r="AG136" s="277"/>
      <c r="AH136" s="167"/>
      <c r="AI136" s="168"/>
      <c r="AJ136" s="168"/>
      <c r="AK136" s="169"/>
      <c r="AL136" s="278"/>
      <c r="AM136" s="279"/>
      <c r="AN136" s="279"/>
      <c r="AO136" s="280"/>
      <c r="AP136" s="109"/>
    </row>
    <row r="137" spans="2:42" ht="13.75" customHeight="1">
      <c r="B137" s="209"/>
      <c r="C137" s="167"/>
      <c r="D137" s="168"/>
      <c r="E137" s="168"/>
      <c r="F137" s="168"/>
      <c r="G137" s="168"/>
      <c r="H137" s="168"/>
      <c r="I137" s="169"/>
      <c r="J137" s="246"/>
      <c r="K137" s="261"/>
      <c r="L137" s="262"/>
      <c r="M137" s="262"/>
      <c r="N137" s="262"/>
      <c r="O137" s="262"/>
      <c r="P137" s="262"/>
      <c r="Q137" s="262"/>
      <c r="R137" s="262"/>
      <c r="S137" s="262"/>
      <c r="T137" s="262"/>
      <c r="U137" s="262"/>
      <c r="V137" s="262"/>
      <c r="W137" s="262"/>
      <c r="X137" s="262"/>
      <c r="Y137" s="262"/>
      <c r="Z137" s="262"/>
      <c r="AA137" s="263"/>
      <c r="AB137" s="242"/>
      <c r="AC137" s="264"/>
      <c r="AD137" s="264"/>
      <c r="AE137" s="264"/>
      <c r="AF137" s="264"/>
      <c r="AG137" s="265"/>
      <c r="AH137" s="176"/>
      <c r="AI137" s="177"/>
      <c r="AJ137" s="177"/>
      <c r="AK137" s="178"/>
      <c r="AL137" s="266"/>
      <c r="AM137" s="267"/>
      <c r="AN137" s="267"/>
      <c r="AO137" s="268"/>
      <c r="AP137" s="109"/>
    </row>
    <row r="138" spans="2:42" ht="13.5" customHeight="1">
      <c r="B138" s="209"/>
      <c r="C138" s="167"/>
      <c r="D138" s="168"/>
      <c r="E138" s="168"/>
      <c r="F138" s="168"/>
      <c r="G138" s="168"/>
      <c r="H138" s="168"/>
      <c r="I138" s="169"/>
      <c r="J138" s="246"/>
      <c r="K138" s="243" t="s">
        <v>274</v>
      </c>
      <c r="L138" s="257"/>
      <c r="M138" s="257"/>
      <c r="N138" s="257"/>
      <c r="O138" s="257"/>
      <c r="P138" s="257"/>
      <c r="Q138" s="257"/>
      <c r="R138" s="257"/>
      <c r="S138" s="257"/>
      <c r="T138" s="257"/>
      <c r="U138" s="257"/>
      <c r="V138" s="257"/>
      <c r="W138" s="257"/>
      <c r="X138" s="257"/>
      <c r="Y138" s="257"/>
      <c r="Z138" s="257"/>
      <c r="AA138" s="258"/>
      <c r="AB138" s="230"/>
      <c r="AC138" s="271"/>
      <c r="AD138" s="271"/>
      <c r="AE138" s="271"/>
      <c r="AF138" s="271"/>
      <c r="AG138" s="272"/>
      <c r="AH138" s="182"/>
      <c r="AI138" s="183"/>
      <c r="AJ138" s="183"/>
      <c r="AK138" s="184"/>
      <c r="AL138" s="235"/>
      <c r="AM138" s="273"/>
      <c r="AN138" s="273"/>
      <c r="AO138" s="274"/>
      <c r="AP138" s="109"/>
    </row>
    <row r="139" spans="2:42" ht="57.75" customHeight="1">
      <c r="B139" s="209"/>
      <c r="C139" s="167"/>
      <c r="D139" s="168"/>
      <c r="E139" s="168"/>
      <c r="F139" s="168"/>
      <c r="G139" s="168"/>
      <c r="H139" s="168"/>
      <c r="I139" s="169"/>
      <c r="J139" s="246"/>
      <c r="K139" s="281"/>
      <c r="L139" s="247" t="s">
        <v>275</v>
      </c>
      <c r="M139" s="247"/>
      <c r="N139" s="247"/>
      <c r="O139" s="247"/>
      <c r="P139" s="247"/>
      <c r="Q139" s="247"/>
      <c r="R139" s="247"/>
      <c r="S139" s="247"/>
      <c r="T139" s="247"/>
      <c r="U139" s="247"/>
      <c r="V139" s="247"/>
      <c r="W139" s="247"/>
      <c r="X139" s="247"/>
      <c r="Y139" s="247"/>
      <c r="Z139" s="247"/>
      <c r="AA139" s="247"/>
      <c r="AB139" s="282"/>
      <c r="AC139" s="282"/>
      <c r="AD139" s="282"/>
      <c r="AE139" s="282"/>
      <c r="AF139" s="282"/>
      <c r="AG139" s="282"/>
      <c r="AH139" s="251" t="s">
        <v>206</v>
      </c>
      <c r="AI139" s="251"/>
      <c r="AJ139" s="251"/>
      <c r="AK139" s="251"/>
      <c r="AL139" s="283" t="str">
        <f>IF(AB139="","",AB139*1)</f>
        <v/>
      </c>
      <c r="AM139" s="283"/>
      <c r="AN139" s="283"/>
      <c r="AO139" s="283"/>
      <c r="AP139" s="109"/>
    </row>
    <row r="140" spans="2:42" ht="45" customHeight="1">
      <c r="B140" s="259"/>
      <c r="C140" s="176"/>
      <c r="D140" s="177"/>
      <c r="E140" s="177"/>
      <c r="F140" s="177"/>
      <c r="G140" s="177"/>
      <c r="H140" s="177"/>
      <c r="I140" s="178"/>
      <c r="J140" s="246"/>
      <c r="K140" s="284"/>
      <c r="L140" s="247" t="s">
        <v>276</v>
      </c>
      <c r="M140" s="247"/>
      <c r="N140" s="247"/>
      <c r="O140" s="247"/>
      <c r="P140" s="247"/>
      <c r="Q140" s="247"/>
      <c r="R140" s="247"/>
      <c r="S140" s="247"/>
      <c r="T140" s="247"/>
      <c r="U140" s="247"/>
      <c r="V140" s="247"/>
      <c r="W140" s="247"/>
      <c r="X140" s="247"/>
      <c r="Y140" s="247"/>
      <c r="Z140" s="247"/>
      <c r="AA140" s="247"/>
      <c r="AB140" s="282"/>
      <c r="AC140" s="282"/>
      <c r="AD140" s="282"/>
      <c r="AE140" s="282"/>
      <c r="AF140" s="282"/>
      <c r="AG140" s="282"/>
      <c r="AH140" s="251" t="s">
        <v>208</v>
      </c>
      <c r="AI140" s="251"/>
      <c r="AJ140" s="251"/>
      <c r="AK140" s="251"/>
      <c r="AL140" s="283" t="str">
        <f>IF(AB140="","",AB140*2)</f>
        <v/>
      </c>
      <c r="AM140" s="283"/>
      <c r="AN140" s="283"/>
      <c r="AO140" s="283"/>
      <c r="AP140" s="109"/>
    </row>
    <row r="141" spans="2:42" ht="13.75" customHeight="1">
      <c r="B141" s="201" t="s">
        <v>277</v>
      </c>
      <c r="C141" s="161" t="s">
        <v>278</v>
      </c>
      <c r="D141" s="162"/>
      <c r="E141" s="162"/>
      <c r="F141" s="162"/>
      <c r="G141" s="162"/>
      <c r="H141" s="162"/>
      <c r="I141" s="163"/>
      <c r="J141" s="243" t="s">
        <v>279</v>
      </c>
      <c r="K141" s="257"/>
      <c r="L141" s="257"/>
      <c r="M141" s="257"/>
      <c r="N141" s="257"/>
      <c r="O141" s="257"/>
      <c r="P141" s="257"/>
      <c r="Q141" s="257"/>
      <c r="R141" s="257"/>
      <c r="S141" s="257"/>
      <c r="T141" s="257"/>
      <c r="U141" s="257"/>
      <c r="V141" s="257"/>
      <c r="W141" s="257"/>
      <c r="X141" s="257"/>
      <c r="Y141" s="257"/>
      <c r="Z141" s="257"/>
      <c r="AA141" s="258"/>
      <c r="AB141" s="230"/>
      <c r="AC141" s="271"/>
      <c r="AD141" s="271"/>
      <c r="AE141" s="271"/>
      <c r="AF141" s="271"/>
      <c r="AG141" s="272"/>
      <c r="AH141" s="182"/>
      <c r="AI141" s="183"/>
      <c r="AJ141" s="183"/>
      <c r="AK141" s="184"/>
      <c r="AL141" s="235" t="str">
        <f>IF(AB141="","",AB141*1)</f>
        <v/>
      </c>
      <c r="AM141" s="273"/>
      <c r="AN141" s="273"/>
      <c r="AO141" s="274"/>
      <c r="AP141" s="109"/>
    </row>
    <row r="142" spans="2:42" ht="13.75" customHeight="1">
      <c r="B142" s="209"/>
      <c r="C142" s="167"/>
      <c r="D142" s="168"/>
      <c r="E142" s="168"/>
      <c r="F142" s="168"/>
      <c r="G142" s="168"/>
      <c r="H142" s="168"/>
      <c r="I142" s="169"/>
      <c r="J142" s="285"/>
      <c r="K142" s="243" t="s">
        <v>280</v>
      </c>
      <c r="L142" s="257"/>
      <c r="M142" s="257"/>
      <c r="N142" s="257"/>
      <c r="O142" s="257"/>
      <c r="P142" s="257"/>
      <c r="Q142" s="257"/>
      <c r="R142" s="257"/>
      <c r="S142" s="257"/>
      <c r="T142" s="257"/>
      <c r="U142" s="257"/>
      <c r="V142" s="257"/>
      <c r="W142" s="257"/>
      <c r="X142" s="257"/>
      <c r="Y142" s="257"/>
      <c r="Z142" s="257"/>
      <c r="AA142" s="258"/>
      <c r="AB142" s="219"/>
      <c r="AC142" s="220"/>
      <c r="AD142" s="220"/>
      <c r="AE142" s="220"/>
      <c r="AF142" s="220"/>
      <c r="AG142" s="221"/>
      <c r="AH142" s="161" t="s">
        <v>206</v>
      </c>
      <c r="AI142" s="162"/>
      <c r="AJ142" s="162"/>
      <c r="AK142" s="163"/>
      <c r="AL142" s="222" t="str">
        <f>IF(AB142="","",AB142*1)</f>
        <v/>
      </c>
      <c r="AM142" s="223"/>
      <c r="AN142" s="223"/>
      <c r="AO142" s="224"/>
      <c r="AP142" s="109"/>
    </row>
    <row r="143" spans="2:42" ht="13.75" customHeight="1">
      <c r="B143" s="209"/>
      <c r="C143" s="167"/>
      <c r="D143" s="168"/>
      <c r="E143" s="168"/>
      <c r="F143" s="168"/>
      <c r="G143" s="168"/>
      <c r="H143" s="168"/>
      <c r="I143" s="169"/>
      <c r="J143" s="285"/>
      <c r="K143" s="154"/>
      <c r="L143" s="196"/>
      <c r="M143" s="196"/>
      <c r="N143" s="196"/>
      <c r="O143" s="196"/>
      <c r="P143" s="196"/>
      <c r="Q143" s="196"/>
      <c r="R143" s="196"/>
      <c r="S143" s="196"/>
      <c r="T143" s="196"/>
      <c r="U143" s="196"/>
      <c r="V143" s="196"/>
      <c r="W143" s="196"/>
      <c r="X143" s="196"/>
      <c r="Y143" s="196"/>
      <c r="Z143" s="196"/>
      <c r="AA143" s="197"/>
      <c r="AB143" s="275"/>
      <c r="AC143" s="276"/>
      <c r="AD143" s="276"/>
      <c r="AE143" s="276"/>
      <c r="AF143" s="276"/>
      <c r="AG143" s="277"/>
      <c r="AH143" s="167"/>
      <c r="AI143" s="168"/>
      <c r="AJ143" s="168"/>
      <c r="AK143" s="169"/>
      <c r="AL143" s="278"/>
      <c r="AM143" s="279"/>
      <c r="AN143" s="279"/>
      <c r="AO143" s="280"/>
      <c r="AP143" s="109"/>
    </row>
    <row r="144" spans="2:42" ht="13.75" customHeight="1">
      <c r="B144" s="209"/>
      <c r="C144" s="167"/>
      <c r="D144" s="168"/>
      <c r="E144" s="168"/>
      <c r="F144" s="168"/>
      <c r="G144" s="168"/>
      <c r="H144" s="168"/>
      <c r="I144" s="169"/>
      <c r="J144" s="285"/>
      <c r="K144" s="261"/>
      <c r="L144" s="262"/>
      <c r="M144" s="262"/>
      <c r="N144" s="262"/>
      <c r="O144" s="262"/>
      <c r="P144" s="262"/>
      <c r="Q144" s="262"/>
      <c r="R144" s="262"/>
      <c r="S144" s="262"/>
      <c r="T144" s="262"/>
      <c r="U144" s="262"/>
      <c r="V144" s="262"/>
      <c r="W144" s="262"/>
      <c r="X144" s="262"/>
      <c r="Y144" s="262"/>
      <c r="Z144" s="262"/>
      <c r="AA144" s="263"/>
      <c r="AB144" s="242"/>
      <c r="AC144" s="264"/>
      <c r="AD144" s="264"/>
      <c r="AE144" s="264"/>
      <c r="AF144" s="264"/>
      <c r="AG144" s="265"/>
      <c r="AH144" s="176"/>
      <c r="AI144" s="177"/>
      <c r="AJ144" s="177"/>
      <c r="AK144" s="178"/>
      <c r="AL144" s="266"/>
      <c r="AM144" s="267"/>
      <c r="AN144" s="267"/>
      <c r="AO144" s="268"/>
      <c r="AP144" s="109"/>
    </row>
    <row r="145" spans="2:42" ht="13.75" customHeight="1">
      <c r="B145" s="209"/>
      <c r="C145" s="167"/>
      <c r="D145" s="168"/>
      <c r="E145" s="168"/>
      <c r="F145" s="168"/>
      <c r="G145" s="168"/>
      <c r="H145" s="168"/>
      <c r="I145" s="169"/>
      <c r="J145" s="285"/>
      <c r="K145" s="243" t="s">
        <v>281</v>
      </c>
      <c r="L145" s="257"/>
      <c r="M145" s="257"/>
      <c r="N145" s="257"/>
      <c r="O145" s="257"/>
      <c r="P145" s="257"/>
      <c r="Q145" s="257"/>
      <c r="R145" s="257"/>
      <c r="S145" s="257"/>
      <c r="T145" s="257"/>
      <c r="U145" s="257"/>
      <c r="V145" s="257"/>
      <c r="W145" s="257"/>
      <c r="X145" s="257"/>
      <c r="Y145" s="257"/>
      <c r="Z145" s="257"/>
      <c r="AA145" s="258"/>
      <c r="AB145" s="219"/>
      <c r="AC145" s="220"/>
      <c r="AD145" s="220"/>
      <c r="AE145" s="220"/>
      <c r="AF145" s="220"/>
      <c r="AG145" s="221"/>
      <c r="AH145" s="161" t="s">
        <v>206</v>
      </c>
      <c r="AI145" s="162"/>
      <c r="AJ145" s="162"/>
      <c r="AK145" s="163"/>
      <c r="AL145" s="222" t="str">
        <f>IF(AB145="","",AB145*1)</f>
        <v/>
      </c>
      <c r="AM145" s="223"/>
      <c r="AN145" s="223"/>
      <c r="AO145" s="224"/>
      <c r="AP145" s="109"/>
    </row>
    <row r="146" spans="2:42" ht="13.75" customHeight="1">
      <c r="B146" s="209"/>
      <c r="C146" s="167"/>
      <c r="D146" s="168"/>
      <c r="E146" s="168"/>
      <c r="F146" s="168"/>
      <c r="G146" s="168"/>
      <c r="H146" s="168"/>
      <c r="I146" s="169"/>
      <c r="J146" s="285"/>
      <c r="K146" s="154"/>
      <c r="L146" s="196"/>
      <c r="M146" s="196"/>
      <c r="N146" s="196"/>
      <c r="O146" s="196"/>
      <c r="P146" s="196"/>
      <c r="Q146" s="196"/>
      <c r="R146" s="196"/>
      <c r="S146" s="196"/>
      <c r="T146" s="196"/>
      <c r="U146" s="196"/>
      <c r="V146" s="196"/>
      <c r="W146" s="196"/>
      <c r="X146" s="196"/>
      <c r="Y146" s="196"/>
      <c r="Z146" s="196"/>
      <c r="AA146" s="197"/>
      <c r="AB146" s="275"/>
      <c r="AC146" s="276"/>
      <c r="AD146" s="276"/>
      <c r="AE146" s="276"/>
      <c r="AF146" s="276"/>
      <c r="AG146" s="277"/>
      <c r="AH146" s="167"/>
      <c r="AI146" s="168"/>
      <c r="AJ146" s="168"/>
      <c r="AK146" s="169"/>
      <c r="AL146" s="278"/>
      <c r="AM146" s="279"/>
      <c r="AN146" s="279"/>
      <c r="AO146" s="280"/>
      <c r="AP146" s="109"/>
    </row>
    <row r="147" spans="2:42" ht="13.75" customHeight="1">
      <c r="B147" s="209"/>
      <c r="C147" s="167"/>
      <c r="D147" s="168"/>
      <c r="E147" s="168"/>
      <c r="F147" s="168"/>
      <c r="G147" s="168"/>
      <c r="H147" s="168"/>
      <c r="I147" s="169"/>
      <c r="J147" s="285"/>
      <c r="K147" s="261"/>
      <c r="L147" s="262"/>
      <c r="M147" s="262"/>
      <c r="N147" s="262"/>
      <c r="O147" s="262"/>
      <c r="P147" s="262"/>
      <c r="Q147" s="262"/>
      <c r="R147" s="262"/>
      <c r="S147" s="262"/>
      <c r="T147" s="262"/>
      <c r="U147" s="262"/>
      <c r="V147" s="262"/>
      <c r="W147" s="262"/>
      <c r="X147" s="262"/>
      <c r="Y147" s="262"/>
      <c r="Z147" s="262"/>
      <c r="AA147" s="263"/>
      <c r="AB147" s="242"/>
      <c r="AC147" s="264"/>
      <c r="AD147" s="264"/>
      <c r="AE147" s="264"/>
      <c r="AF147" s="264"/>
      <c r="AG147" s="265"/>
      <c r="AH147" s="176"/>
      <c r="AI147" s="177"/>
      <c r="AJ147" s="177"/>
      <c r="AK147" s="178"/>
      <c r="AL147" s="266"/>
      <c r="AM147" s="267"/>
      <c r="AN147" s="267"/>
      <c r="AO147" s="268"/>
      <c r="AP147" s="109"/>
    </row>
    <row r="148" spans="2:42" ht="33" customHeight="1">
      <c r="B148" s="209"/>
      <c r="C148" s="167"/>
      <c r="D148" s="168"/>
      <c r="E148" s="168"/>
      <c r="F148" s="168"/>
      <c r="G148" s="168"/>
      <c r="H148" s="168"/>
      <c r="I148" s="169"/>
      <c r="J148" s="285"/>
      <c r="K148" s="247" t="s">
        <v>282</v>
      </c>
      <c r="L148" s="247"/>
      <c r="M148" s="247"/>
      <c r="N148" s="247"/>
      <c r="O148" s="247"/>
      <c r="P148" s="247"/>
      <c r="Q148" s="247"/>
      <c r="R148" s="247"/>
      <c r="S148" s="247"/>
      <c r="T148" s="247"/>
      <c r="U148" s="247"/>
      <c r="V148" s="247"/>
      <c r="W148" s="247"/>
      <c r="X148" s="247"/>
      <c r="Y148" s="247"/>
      <c r="Z148" s="247"/>
      <c r="AA148" s="247"/>
      <c r="AB148" s="219"/>
      <c r="AC148" s="286"/>
      <c r="AD148" s="286"/>
      <c r="AE148" s="286"/>
      <c r="AF148" s="286"/>
      <c r="AG148" s="287"/>
      <c r="AH148" s="161" t="s">
        <v>206</v>
      </c>
      <c r="AI148" s="162"/>
      <c r="AJ148" s="162"/>
      <c r="AK148" s="163"/>
      <c r="AL148" s="283" t="str">
        <f t="shared" ref="AL148:AL151" si="4">IF(AB148="","",AB148*1)</f>
        <v/>
      </c>
      <c r="AM148" s="283"/>
      <c r="AN148" s="283"/>
      <c r="AO148" s="283"/>
      <c r="AP148" s="109"/>
    </row>
    <row r="149" spans="2:42" ht="56.25" customHeight="1">
      <c r="B149" s="209"/>
      <c r="C149" s="167"/>
      <c r="D149" s="168"/>
      <c r="E149" s="168"/>
      <c r="F149" s="168"/>
      <c r="G149" s="168"/>
      <c r="H149" s="168"/>
      <c r="I149" s="169"/>
      <c r="J149" s="285"/>
      <c r="K149" s="247" t="s">
        <v>283</v>
      </c>
      <c r="L149" s="247"/>
      <c r="M149" s="247"/>
      <c r="N149" s="247"/>
      <c r="O149" s="247"/>
      <c r="P149" s="247"/>
      <c r="Q149" s="247"/>
      <c r="R149" s="247"/>
      <c r="S149" s="247"/>
      <c r="T149" s="247"/>
      <c r="U149" s="247"/>
      <c r="V149" s="247"/>
      <c r="W149" s="247"/>
      <c r="X149" s="247"/>
      <c r="Y149" s="247"/>
      <c r="Z149" s="247"/>
      <c r="AA149" s="247"/>
      <c r="AB149" s="219"/>
      <c r="AC149" s="286"/>
      <c r="AD149" s="286"/>
      <c r="AE149" s="286"/>
      <c r="AF149" s="286"/>
      <c r="AG149" s="287"/>
      <c r="AH149" s="161" t="s">
        <v>206</v>
      </c>
      <c r="AI149" s="162"/>
      <c r="AJ149" s="162"/>
      <c r="AK149" s="163"/>
      <c r="AL149" s="283" t="str">
        <f t="shared" si="4"/>
        <v/>
      </c>
      <c r="AM149" s="283"/>
      <c r="AN149" s="283"/>
      <c r="AO149" s="283"/>
      <c r="AP149" s="109"/>
    </row>
    <row r="150" spans="2:42" ht="38.25" customHeight="1">
      <c r="B150" s="259"/>
      <c r="C150" s="176"/>
      <c r="D150" s="177"/>
      <c r="E150" s="177"/>
      <c r="F150" s="177"/>
      <c r="G150" s="177"/>
      <c r="H150" s="177"/>
      <c r="I150" s="178"/>
      <c r="J150" s="288"/>
      <c r="K150" s="247" t="s">
        <v>284</v>
      </c>
      <c r="L150" s="247"/>
      <c r="M150" s="247"/>
      <c r="N150" s="247"/>
      <c r="O150" s="247"/>
      <c r="P150" s="247"/>
      <c r="Q150" s="247"/>
      <c r="R150" s="247"/>
      <c r="S150" s="247"/>
      <c r="T150" s="247"/>
      <c r="U150" s="247"/>
      <c r="V150" s="247"/>
      <c r="W150" s="247"/>
      <c r="X150" s="247"/>
      <c r="Y150" s="247"/>
      <c r="Z150" s="247"/>
      <c r="AA150" s="247"/>
      <c r="AB150" s="219"/>
      <c r="AC150" s="286"/>
      <c r="AD150" s="286"/>
      <c r="AE150" s="286"/>
      <c r="AF150" s="286"/>
      <c r="AG150" s="287"/>
      <c r="AH150" s="161" t="s">
        <v>206</v>
      </c>
      <c r="AI150" s="162"/>
      <c r="AJ150" s="162"/>
      <c r="AK150" s="163"/>
      <c r="AL150" s="283" t="str">
        <f t="shared" si="4"/>
        <v/>
      </c>
      <c r="AM150" s="283"/>
      <c r="AN150" s="283"/>
      <c r="AO150" s="283"/>
      <c r="AP150" s="109"/>
    </row>
    <row r="151" spans="2:42" ht="121.5" customHeight="1">
      <c r="B151" s="289" t="s">
        <v>285</v>
      </c>
      <c r="C151" s="251" t="s">
        <v>286</v>
      </c>
      <c r="D151" s="251"/>
      <c r="E151" s="251"/>
      <c r="F151" s="251"/>
      <c r="G151" s="251"/>
      <c r="H151" s="251"/>
      <c r="I151" s="251"/>
      <c r="J151" s="290" t="s">
        <v>287</v>
      </c>
      <c r="K151" s="290"/>
      <c r="L151" s="290"/>
      <c r="M151" s="290"/>
      <c r="N151" s="290"/>
      <c r="O151" s="290"/>
      <c r="P151" s="290"/>
      <c r="Q151" s="290"/>
      <c r="R151" s="290"/>
      <c r="S151" s="290"/>
      <c r="T151" s="290"/>
      <c r="U151" s="290"/>
      <c r="V151" s="290"/>
      <c r="W151" s="290"/>
      <c r="X151" s="290"/>
      <c r="Y151" s="290"/>
      <c r="Z151" s="290"/>
      <c r="AA151" s="290"/>
      <c r="AB151" s="219"/>
      <c r="AC151" s="286"/>
      <c r="AD151" s="286"/>
      <c r="AE151" s="286"/>
      <c r="AF151" s="286"/>
      <c r="AG151" s="287"/>
      <c r="AH151" s="161" t="s">
        <v>206</v>
      </c>
      <c r="AI151" s="162"/>
      <c r="AJ151" s="162"/>
      <c r="AK151" s="163"/>
      <c r="AL151" s="283" t="str">
        <f t="shared" si="4"/>
        <v/>
      </c>
      <c r="AM151" s="283"/>
      <c r="AN151" s="283"/>
      <c r="AO151" s="283"/>
      <c r="AP151" s="109"/>
    </row>
    <row r="152" spans="2:42" ht="62.25" customHeight="1">
      <c r="B152" s="289" t="s">
        <v>288</v>
      </c>
      <c r="C152" s="251" t="s">
        <v>289</v>
      </c>
      <c r="D152" s="251"/>
      <c r="E152" s="251"/>
      <c r="F152" s="251"/>
      <c r="G152" s="251"/>
      <c r="H152" s="251"/>
      <c r="I152" s="251"/>
      <c r="J152" s="290" t="s">
        <v>290</v>
      </c>
      <c r="K152" s="290"/>
      <c r="L152" s="290"/>
      <c r="M152" s="290"/>
      <c r="N152" s="290"/>
      <c r="O152" s="290"/>
      <c r="P152" s="290"/>
      <c r="Q152" s="290"/>
      <c r="R152" s="290"/>
      <c r="S152" s="290"/>
      <c r="T152" s="290"/>
      <c r="U152" s="290"/>
      <c r="V152" s="290"/>
      <c r="W152" s="290"/>
      <c r="X152" s="290"/>
      <c r="Y152" s="290"/>
      <c r="Z152" s="290"/>
      <c r="AA152" s="290"/>
      <c r="AB152" s="219"/>
      <c r="AC152" s="286"/>
      <c r="AD152" s="286"/>
      <c r="AE152" s="286"/>
      <c r="AF152" s="286"/>
      <c r="AG152" s="287"/>
      <c r="AH152" s="161" t="s">
        <v>263</v>
      </c>
      <c r="AI152" s="162"/>
      <c r="AJ152" s="162"/>
      <c r="AK152" s="163"/>
      <c r="AL152" s="283" t="str">
        <f>IF(AB152="","",AB152*2)</f>
        <v/>
      </c>
      <c r="AM152" s="283"/>
      <c r="AN152" s="283"/>
      <c r="AO152" s="283"/>
      <c r="AP152" s="109"/>
    </row>
    <row r="153" spans="2:42" ht="50.25" customHeight="1">
      <c r="B153" s="201" t="s">
        <v>291</v>
      </c>
      <c r="C153" s="161" t="s">
        <v>292</v>
      </c>
      <c r="D153" s="162"/>
      <c r="E153" s="162"/>
      <c r="F153" s="162"/>
      <c r="G153" s="162"/>
      <c r="H153" s="162"/>
      <c r="I153" s="163"/>
      <c r="J153" s="291" t="s">
        <v>293</v>
      </c>
      <c r="K153" s="292"/>
      <c r="L153" s="292"/>
      <c r="M153" s="292"/>
      <c r="N153" s="292"/>
      <c r="O153" s="292"/>
      <c r="P153" s="292"/>
      <c r="Q153" s="292"/>
      <c r="R153" s="292"/>
      <c r="S153" s="292"/>
      <c r="T153" s="292"/>
      <c r="U153" s="292"/>
      <c r="V153" s="292"/>
      <c r="W153" s="292"/>
      <c r="X153" s="292"/>
      <c r="Y153" s="292"/>
      <c r="Z153" s="292"/>
      <c r="AA153" s="293"/>
      <c r="AB153" s="230"/>
      <c r="AC153" s="271"/>
      <c r="AD153" s="271"/>
      <c r="AE153" s="271"/>
      <c r="AF153" s="271"/>
      <c r="AG153" s="272"/>
      <c r="AH153" s="182"/>
      <c r="AI153" s="183"/>
      <c r="AJ153" s="183"/>
      <c r="AK153" s="184"/>
      <c r="AL153" s="235"/>
      <c r="AM153" s="273"/>
      <c r="AN153" s="273"/>
      <c r="AO153" s="274"/>
      <c r="AP153" s="109"/>
    </row>
    <row r="154" spans="2:42" ht="33.75" customHeight="1">
      <c r="B154" s="209"/>
      <c r="C154" s="167"/>
      <c r="D154" s="168"/>
      <c r="E154" s="168"/>
      <c r="F154" s="168"/>
      <c r="G154" s="168"/>
      <c r="H154" s="168"/>
      <c r="I154" s="169"/>
      <c r="J154" s="294"/>
      <c r="K154" s="247" t="s">
        <v>294</v>
      </c>
      <c r="L154" s="247"/>
      <c r="M154" s="247"/>
      <c r="N154" s="247"/>
      <c r="O154" s="247"/>
      <c r="P154" s="247"/>
      <c r="Q154" s="247"/>
      <c r="R154" s="247"/>
      <c r="S154" s="247"/>
      <c r="T154" s="247"/>
      <c r="U154" s="247"/>
      <c r="V154" s="247"/>
      <c r="W154" s="247"/>
      <c r="X154" s="247"/>
      <c r="Y154" s="247"/>
      <c r="Z154" s="247"/>
      <c r="AA154" s="247"/>
      <c r="AB154" s="219"/>
      <c r="AC154" s="286"/>
      <c r="AD154" s="286"/>
      <c r="AE154" s="286"/>
      <c r="AF154" s="286"/>
      <c r="AG154" s="287"/>
      <c r="AH154" s="161" t="s">
        <v>206</v>
      </c>
      <c r="AI154" s="162"/>
      <c r="AJ154" s="162"/>
      <c r="AK154" s="163"/>
      <c r="AL154" s="283" t="str">
        <f t="shared" ref="AL154" si="5">IF(AB154="","",AB154*1)</f>
        <v/>
      </c>
      <c r="AM154" s="283"/>
      <c r="AN154" s="283"/>
      <c r="AO154" s="283"/>
      <c r="AP154" s="109"/>
    </row>
    <row r="155" spans="2:42" ht="33.75" customHeight="1">
      <c r="B155" s="209"/>
      <c r="C155" s="167"/>
      <c r="D155" s="168"/>
      <c r="E155" s="168"/>
      <c r="F155" s="168"/>
      <c r="G155" s="168"/>
      <c r="H155" s="168"/>
      <c r="I155" s="169"/>
      <c r="J155" s="294"/>
      <c r="K155" s="247" t="s">
        <v>295</v>
      </c>
      <c r="L155" s="247"/>
      <c r="M155" s="247"/>
      <c r="N155" s="247"/>
      <c r="O155" s="247"/>
      <c r="P155" s="247"/>
      <c r="Q155" s="247"/>
      <c r="R155" s="247"/>
      <c r="S155" s="247"/>
      <c r="T155" s="247"/>
      <c r="U155" s="247"/>
      <c r="V155" s="247"/>
      <c r="W155" s="247"/>
      <c r="X155" s="247"/>
      <c r="Y155" s="247"/>
      <c r="Z155" s="247"/>
      <c r="AA155" s="247"/>
      <c r="AB155" s="219"/>
      <c r="AC155" s="286"/>
      <c r="AD155" s="286"/>
      <c r="AE155" s="286"/>
      <c r="AF155" s="286"/>
      <c r="AG155" s="287"/>
      <c r="AH155" s="161" t="s">
        <v>263</v>
      </c>
      <c r="AI155" s="162"/>
      <c r="AJ155" s="162"/>
      <c r="AK155" s="163"/>
      <c r="AL155" s="283" t="str">
        <f t="shared" ref="AL155" si="6">IF(AB155="","",AB155*2)</f>
        <v/>
      </c>
      <c r="AM155" s="283"/>
      <c r="AN155" s="283"/>
      <c r="AO155" s="283"/>
      <c r="AP155" s="109"/>
    </row>
    <row r="156" spans="2:42" ht="33.75" customHeight="1">
      <c r="B156" s="259"/>
      <c r="C156" s="176"/>
      <c r="D156" s="177"/>
      <c r="E156" s="177"/>
      <c r="F156" s="177"/>
      <c r="G156" s="177"/>
      <c r="H156" s="177"/>
      <c r="I156" s="178"/>
      <c r="J156" s="294"/>
      <c r="K156" s="247" t="s">
        <v>296</v>
      </c>
      <c r="L156" s="247"/>
      <c r="M156" s="247"/>
      <c r="N156" s="247"/>
      <c r="O156" s="247"/>
      <c r="P156" s="247"/>
      <c r="Q156" s="247"/>
      <c r="R156" s="247"/>
      <c r="S156" s="247"/>
      <c r="T156" s="247"/>
      <c r="U156" s="247"/>
      <c r="V156" s="247"/>
      <c r="W156" s="247"/>
      <c r="X156" s="247"/>
      <c r="Y156" s="247"/>
      <c r="Z156" s="247"/>
      <c r="AA156" s="247"/>
      <c r="AB156" s="219"/>
      <c r="AC156" s="286"/>
      <c r="AD156" s="286"/>
      <c r="AE156" s="286"/>
      <c r="AF156" s="286"/>
      <c r="AG156" s="287"/>
      <c r="AH156" s="161" t="s">
        <v>297</v>
      </c>
      <c r="AI156" s="162"/>
      <c r="AJ156" s="162"/>
      <c r="AK156" s="163"/>
      <c r="AL156" s="283" t="str">
        <f>IF(AB156="","",AB156*3)</f>
        <v/>
      </c>
      <c r="AM156" s="283"/>
      <c r="AN156" s="283"/>
      <c r="AO156" s="283"/>
      <c r="AP156" s="109"/>
    </row>
    <row r="157" spans="2:42" ht="20.149999999999999" customHeight="1">
      <c r="B157" s="295"/>
      <c r="C157" s="296"/>
      <c r="D157" s="297"/>
      <c r="E157" s="297"/>
      <c r="F157" s="297"/>
      <c r="G157" s="297"/>
      <c r="H157" s="297"/>
      <c r="I157" s="298"/>
      <c r="J157" s="243" t="s">
        <v>298</v>
      </c>
      <c r="K157" s="257"/>
      <c r="L157" s="257"/>
      <c r="M157" s="257"/>
      <c r="N157" s="257"/>
      <c r="O157" s="257"/>
      <c r="P157" s="257"/>
      <c r="Q157" s="257"/>
      <c r="R157" s="257"/>
      <c r="S157" s="257"/>
      <c r="T157" s="257"/>
      <c r="U157" s="257"/>
      <c r="V157" s="257"/>
      <c r="W157" s="257"/>
      <c r="X157" s="257"/>
      <c r="Y157" s="257"/>
      <c r="Z157" s="257"/>
      <c r="AA157" s="258"/>
      <c r="AB157" s="219"/>
      <c r="AC157" s="220"/>
      <c r="AD157" s="220"/>
      <c r="AE157" s="220"/>
      <c r="AF157" s="220"/>
      <c r="AG157" s="221"/>
      <c r="AH157" s="299" t="s">
        <v>206</v>
      </c>
      <c r="AI157" s="299"/>
      <c r="AJ157" s="299"/>
      <c r="AK157" s="299"/>
      <c r="AL157" s="222" t="str">
        <f>IF(AB157="","",AB157*1)</f>
        <v/>
      </c>
      <c r="AM157" s="223"/>
      <c r="AN157" s="223"/>
      <c r="AO157" s="224"/>
      <c r="AP157" s="109"/>
    </row>
    <row r="158" spans="2:42" ht="20.149999999999999" customHeight="1">
      <c r="B158" s="209" t="s">
        <v>299</v>
      </c>
      <c r="C158" s="167" t="s">
        <v>300</v>
      </c>
      <c r="D158" s="168"/>
      <c r="E158" s="168"/>
      <c r="F158" s="168"/>
      <c r="G158" s="168"/>
      <c r="H158" s="168"/>
      <c r="I158" s="169"/>
      <c r="J158" s="154"/>
      <c r="K158" s="196"/>
      <c r="L158" s="196"/>
      <c r="M158" s="196"/>
      <c r="N158" s="196"/>
      <c r="O158" s="196"/>
      <c r="P158" s="196"/>
      <c r="Q158" s="196"/>
      <c r="R158" s="196"/>
      <c r="S158" s="196"/>
      <c r="T158" s="196"/>
      <c r="U158" s="196"/>
      <c r="V158" s="196"/>
      <c r="W158" s="196"/>
      <c r="X158" s="196"/>
      <c r="Y158" s="196"/>
      <c r="Z158" s="196"/>
      <c r="AA158" s="197"/>
      <c r="AB158" s="242"/>
      <c r="AC158" s="264"/>
      <c r="AD158" s="264"/>
      <c r="AE158" s="264"/>
      <c r="AF158" s="264"/>
      <c r="AG158" s="265"/>
      <c r="AH158" s="300"/>
      <c r="AI158" s="300"/>
      <c r="AJ158" s="300"/>
      <c r="AK158" s="300"/>
      <c r="AL158" s="266"/>
      <c r="AM158" s="267"/>
      <c r="AN158" s="267"/>
      <c r="AO158" s="268"/>
      <c r="AP158" s="109"/>
    </row>
    <row r="159" spans="2:42" ht="32.25" customHeight="1">
      <c r="B159" s="209"/>
      <c r="C159" s="167"/>
      <c r="D159" s="168"/>
      <c r="E159" s="168"/>
      <c r="F159" s="168"/>
      <c r="G159" s="168"/>
      <c r="H159" s="168"/>
      <c r="I159" s="169"/>
      <c r="J159" s="301"/>
      <c r="K159" s="243" t="s">
        <v>301</v>
      </c>
      <c r="L159" s="257"/>
      <c r="M159" s="257"/>
      <c r="N159" s="257"/>
      <c r="O159" s="257"/>
      <c r="P159" s="257"/>
      <c r="Q159" s="257"/>
      <c r="R159" s="257"/>
      <c r="S159" s="257"/>
      <c r="T159" s="257"/>
      <c r="U159" s="257"/>
      <c r="V159" s="257"/>
      <c r="W159" s="257"/>
      <c r="X159" s="257"/>
      <c r="Y159" s="257"/>
      <c r="Z159" s="257"/>
      <c r="AA159" s="258"/>
      <c r="AB159" s="302"/>
      <c r="AC159" s="303"/>
      <c r="AD159" s="303"/>
      <c r="AE159" s="303"/>
      <c r="AF159" s="303"/>
      <c r="AG159" s="304"/>
      <c r="AH159" s="161" t="s">
        <v>206</v>
      </c>
      <c r="AI159" s="162"/>
      <c r="AJ159" s="162"/>
      <c r="AK159" s="163"/>
      <c r="AL159" s="222" t="str">
        <f>IF(AB159="","",AB159*1)</f>
        <v/>
      </c>
      <c r="AM159" s="223"/>
      <c r="AN159" s="223"/>
      <c r="AO159" s="224"/>
      <c r="AP159" s="109"/>
    </row>
    <row r="160" spans="2:42" ht="36.75" customHeight="1">
      <c r="B160" s="209"/>
      <c r="C160" s="167"/>
      <c r="D160" s="168"/>
      <c r="E160" s="168"/>
      <c r="F160" s="168"/>
      <c r="G160" s="168"/>
      <c r="H160" s="168"/>
      <c r="I160" s="169"/>
      <c r="J160" s="305"/>
      <c r="K160" s="243" t="s">
        <v>302</v>
      </c>
      <c r="L160" s="257"/>
      <c r="M160" s="257"/>
      <c r="N160" s="257"/>
      <c r="O160" s="257"/>
      <c r="P160" s="257"/>
      <c r="Q160" s="257"/>
      <c r="R160" s="257"/>
      <c r="S160" s="257"/>
      <c r="T160" s="257"/>
      <c r="U160" s="257"/>
      <c r="V160" s="257"/>
      <c r="W160" s="257"/>
      <c r="X160" s="257"/>
      <c r="Y160" s="257"/>
      <c r="Z160" s="257"/>
      <c r="AA160" s="258"/>
      <c r="AB160" s="302"/>
      <c r="AC160" s="303"/>
      <c r="AD160" s="303"/>
      <c r="AE160" s="303"/>
      <c r="AF160" s="303"/>
      <c r="AG160" s="304"/>
      <c r="AH160" s="161" t="s">
        <v>206</v>
      </c>
      <c r="AI160" s="162"/>
      <c r="AJ160" s="162"/>
      <c r="AK160" s="163"/>
      <c r="AL160" s="222" t="str">
        <f>IF(AB160="","",AB160*1)</f>
        <v/>
      </c>
      <c r="AM160" s="223"/>
      <c r="AN160" s="223"/>
      <c r="AO160" s="224"/>
      <c r="AP160" s="109"/>
    </row>
    <row r="161" spans="2:42" ht="30" customHeight="1">
      <c r="B161" s="209"/>
      <c r="C161" s="167"/>
      <c r="D161" s="168"/>
      <c r="E161" s="168"/>
      <c r="F161" s="168"/>
      <c r="G161" s="168"/>
      <c r="H161" s="168"/>
      <c r="I161" s="169"/>
      <c r="J161" s="305"/>
      <c r="K161" s="243" t="s">
        <v>303</v>
      </c>
      <c r="L161" s="257"/>
      <c r="M161" s="257"/>
      <c r="N161" s="257"/>
      <c r="O161" s="257"/>
      <c r="P161" s="257"/>
      <c r="Q161" s="257"/>
      <c r="R161" s="257"/>
      <c r="S161" s="257"/>
      <c r="T161" s="257"/>
      <c r="U161" s="257"/>
      <c r="V161" s="257"/>
      <c r="W161" s="257"/>
      <c r="X161" s="257"/>
      <c r="Y161" s="257"/>
      <c r="Z161" s="257"/>
      <c r="AA161" s="258"/>
      <c r="AB161" s="302"/>
      <c r="AC161" s="303"/>
      <c r="AD161" s="303"/>
      <c r="AE161" s="303"/>
      <c r="AF161" s="303"/>
      <c r="AG161" s="304"/>
      <c r="AH161" s="161" t="s">
        <v>206</v>
      </c>
      <c r="AI161" s="162"/>
      <c r="AJ161" s="162"/>
      <c r="AK161" s="163"/>
      <c r="AL161" s="222" t="str">
        <f>IF(AB161="","",AB161*1)</f>
        <v/>
      </c>
      <c r="AM161" s="223"/>
      <c r="AN161" s="223"/>
      <c r="AO161" s="224"/>
      <c r="AP161" s="109"/>
    </row>
    <row r="162" spans="2:42" ht="27.75" customHeight="1">
      <c r="B162" s="209"/>
      <c r="C162" s="167"/>
      <c r="D162" s="168"/>
      <c r="E162" s="168"/>
      <c r="F162" s="168"/>
      <c r="G162" s="168"/>
      <c r="H162" s="168"/>
      <c r="I162" s="169"/>
      <c r="J162" s="306"/>
      <c r="K162" s="243" t="s">
        <v>304</v>
      </c>
      <c r="L162" s="257"/>
      <c r="M162" s="257"/>
      <c r="N162" s="257"/>
      <c r="O162" s="257"/>
      <c r="P162" s="257"/>
      <c r="Q162" s="257"/>
      <c r="R162" s="257"/>
      <c r="S162" s="257"/>
      <c r="T162" s="257"/>
      <c r="U162" s="257"/>
      <c r="V162" s="257"/>
      <c r="W162" s="257"/>
      <c r="X162" s="257"/>
      <c r="Y162" s="257"/>
      <c r="Z162" s="257"/>
      <c r="AA162" s="258"/>
      <c r="AB162" s="302"/>
      <c r="AC162" s="303"/>
      <c r="AD162" s="303"/>
      <c r="AE162" s="303"/>
      <c r="AF162" s="303"/>
      <c r="AG162" s="304"/>
      <c r="AH162" s="161" t="s">
        <v>206</v>
      </c>
      <c r="AI162" s="162"/>
      <c r="AJ162" s="162"/>
      <c r="AK162" s="163"/>
      <c r="AL162" s="222" t="str">
        <f>IF(AB162="","",AB162*1)</f>
        <v/>
      </c>
      <c r="AM162" s="223"/>
      <c r="AN162" s="223"/>
      <c r="AO162" s="224"/>
      <c r="AP162" s="109"/>
    </row>
    <row r="163" spans="2:42" ht="13.75" customHeight="1">
      <c r="B163" s="201" t="s">
        <v>305</v>
      </c>
      <c r="C163" s="161" t="s">
        <v>306</v>
      </c>
      <c r="D163" s="162"/>
      <c r="E163" s="162"/>
      <c r="F163" s="162"/>
      <c r="G163" s="162"/>
      <c r="H163" s="162"/>
      <c r="I163" s="163"/>
      <c r="J163" s="291" t="s">
        <v>307</v>
      </c>
      <c r="K163" s="292"/>
      <c r="L163" s="292"/>
      <c r="M163" s="292"/>
      <c r="N163" s="292"/>
      <c r="O163" s="292"/>
      <c r="P163" s="292"/>
      <c r="Q163" s="292"/>
      <c r="R163" s="292"/>
      <c r="S163" s="292"/>
      <c r="T163" s="292"/>
      <c r="U163" s="292"/>
      <c r="V163" s="292"/>
      <c r="W163" s="292"/>
      <c r="X163" s="292"/>
      <c r="Y163" s="292"/>
      <c r="Z163" s="292"/>
      <c r="AA163" s="293"/>
      <c r="AB163" s="302"/>
      <c r="AC163" s="303"/>
      <c r="AD163" s="303"/>
      <c r="AE163" s="303"/>
      <c r="AF163" s="303"/>
      <c r="AG163" s="304"/>
      <c r="AH163" s="161" t="s">
        <v>208</v>
      </c>
      <c r="AI163" s="162"/>
      <c r="AJ163" s="162"/>
      <c r="AK163" s="163"/>
      <c r="AL163" s="222" t="str">
        <f>IF(AB163="","",AB163*2)</f>
        <v/>
      </c>
      <c r="AM163" s="223"/>
      <c r="AN163" s="223"/>
      <c r="AO163" s="224"/>
      <c r="AP163" s="109"/>
    </row>
    <row r="164" spans="2:42" ht="13.75" customHeight="1">
      <c r="B164" s="209"/>
      <c r="C164" s="167"/>
      <c r="D164" s="168"/>
      <c r="E164" s="168"/>
      <c r="F164" s="168"/>
      <c r="G164" s="168"/>
      <c r="H164" s="168"/>
      <c r="I164" s="169"/>
      <c r="J164" s="285"/>
      <c r="K164" s="307"/>
      <c r="L164" s="307"/>
      <c r="M164" s="307"/>
      <c r="N164" s="307"/>
      <c r="O164" s="307"/>
      <c r="P164" s="307"/>
      <c r="Q164" s="307"/>
      <c r="R164" s="307"/>
      <c r="S164" s="307"/>
      <c r="T164" s="307"/>
      <c r="U164" s="307"/>
      <c r="V164" s="307"/>
      <c r="W164" s="307"/>
      <c r="X164" s="307"/>
      <c r="Y164" s="307"/>
      <c r="Z164" s="307"/>
      <c r="AA164" s="308"/>
      <c r="AB164" s="309"/>
      <c r="AC164" s="310"/>
      <c r="AD164" s="310"/>
      <c r="AE164" s="310"/>
      <c r="AF164" s="310"/>
      <c r="AG164" s="311"/>
      <c r="AH164" s="167"/>
      <c r="AI164" s="168"/>
      <c r="AJ164" s="168"/>
      <c r="AK164" s="169"/>
      <c r="AL164" s="278"/>
      <c r="AM164" s="279"/>
      <c r="AN164" s="279"/>
      <c r="AO164" s="280"/>
      <c r="AP164" s="109"/>
    </row>
    <row r="165" spans="2:42" ht="13.75" customHeight="1">
      <c r="B165" s="209"/>
      <c r="C165" s="167"/>
      <c r="D165" s="168"/>
      <c r="E165" s="168"/>
      <c r="F165" s="168"/>
      <c r="G165" s="168"/>
      <c r="H165" s="168"/>
      <c r="I165" s="169"/>
      <c r="J165" s="285"/>
      <c r="K165" s="307"/>
      <c r="L165" s="307"/>
      <c r="M165" s="307"/>
      <c r="N165" s="307"/>
      <c r="O165" s="307"/>
      <c r="P165" s="307"/>
      <c r="Q165" s="307"/>
      <c r="R165" s="307"/>
      <c r="S165" s="307"/>
      <c r="T165" s="307"/>
      <c r="U165" s="307"/>
      <c r="V165" s="307"/>
      <c r="W165" s="307"/>
      <c r="X165" s="307"/>
      <c r="Y165" s="307"/>
      <c r="Z165" s="307"/>
      <c r="AA165" s="308"/>
      <c r="AB165" s="312"/>
      <c r="AC165" s="313"/>
      <c r="AD165" s="313"/>
      <c r="AE165" s="313"/>
      <c r="AF165" s="313"/>
      <c r="AG165" s="314"/>
      <c r="AH165" s="176"/>
      <c r="AI165" s="177"/>
      <c r="AJ165" s="177"/>
      <c r="AK165" s="178"/>
      <c r="AL165" s="266"/>
      <c r="AM165" s="267"/>
      <c r="AN165" s="267"/>
      <c r="AO165" s="268"/>
      <c r="AP165" s="109"/>
    </row>
    <row r="166" spans="2:42" ht="20.5" customHeight="1">
      <c r="B166" s="209"/>
      <c r="C166" s="167"/>
      <c r="D166" s="168"/>
      <c r="E166" s="168"/>
      <c r="F166" s="168"/>
      <c r="G166" s="168"/>
      <c r="H166" s="168"/>
      <c r="I166" s="169"/>
      <c r="J166" s="291" t="s">
        <v>308</v>
      </c>
      <c r="K166" s="315"/>
      <c r="L166" s="315"/>
      <c r="M166" s="315"/>
      <c r="N166" s="315"/>
      <c r="O166" s="315"/>
      <c r="P166" s="315"/>
      <c r="Q166" s="315"/>
      <c r="R166" s="315"/>
      <c r="S166" s="315"/>
      <c r="T166" s="315"/>
      <c r="U166" s="315"/>
      <c r="V166" s="315"/>
      <c r="W166" s="315"/>
      <c r="X166" s="315"/>
      <c r="Y166" s="315"/>
      <c r="Z166" s="315"/>
      <c r="AA166" s="316"/>
      <c r="AB166" s="230"/>
      <c r="AC166" s="271"/>
      <c r="AD166" s="271"/>
      <c r="AE166" s="271"/>
      <c r="AF166" s="271"/>
      <c r="AG166" s="272"/>
      <c r="AH166" s="182"/>
      <c r="AI166" s="183"/>
      <c r="AJ166" s="183"/>
      <c r="AK166" s="184"/>
      <c r="AL166" s="235"/>
      <c r="AM166" s="273"/>
      <c r="AN166" s="273"/>
      <c r="AO166" s="274"/>
      <c r="AP166" s="109"/>
    </row>
    <row r="167" spans="2:42" ht="13.75" customHeight="1">
      <c r="B167" s="209"/>
      <c r="C167" s="167"/>
      <c r="D167" s="168"/>
      <c r="E167" s="168"/>
      <c r="F167" s="168"/>
      <c r="G167" s="168"/>
      <c r="H167" s="168"/>
      <c r="I167" s="169"/>
      <c r="J167" s="317"/>
      <c r="K167" s="291" t="s">
        <v>309</v>
      </c>
      <c r="L167" s="292"/>
      <c r="M167" s="292"/>
      <c r="N167" s="292"/>
      <c r="O167" s="292"/>
      <c r="P167" s="292"/>
      <c r="Q167" s="292"/>
      <c r="R167" s="292"/>
      <c r="S167" s="292"/>
      <c r="T167" s="292"/>
      <c r="U167" s="292"/>
      <c r="V167" s="292"/>
      <c r="W167" s="292"/>
      <c r="X167" s="292"/>
      <c r="Y167" s="292"/>
      <c r="Z167" s="292"/>
      <c r="AA167" s="293"/>
      <c r="AB167" s="302"/>
      <c r="AC167" s="303"/>
      <c r="AD167" s="303"/>
      <c r="AE167" s="303"/>
      <c r="AF167" s="303"/>
      <c r="AG167" s="304"/>
      <c r="AH167" s="161" t="s">
        <v>210</v>
      </c>
      <c r="AI167" s="162"/>
      <c r="AJ167" s="162"/>
      <c r="AK167" s="163"/>
      <c r="AL167" s="222" t="str">
        <f>IF(AB167="","",AB167*3)</f>
        <v/>
      </c>
      <c r="AM167" s="223"/>
      <c r="AN167" s="223"/>
      <c r="AO167" s="224"/>
      <c r="AP167" s="109"/>
    </row>
    <row r="168" spans="2:42" ht="13.75" customHeight="1">
      <c r="B168" s="209"/>
      <c r="C168" s="167"/>
      <c r="D168" s="168"/>
      <c r="E168" s="168"/>
      <c r="F168" s="168"/>
      <c r="G168" s="168"/>
      <c r="H168" s="168"/>
      <c r="I168" s="169"/>
      <c r="J168" s="317"/>
      <c r="K168" s="285"/>
      <c r="L168" s="307"/>
      <c r="M168" s="307"/>
      <c r="N168" s="307"/>
      <c r="O168" s="307"/>
      <c r="P168" s="307"/>
      <c r="Q168" s="307"/>
      <c r="R168" s="307"/>
      <c r="S168" s="307"/>
      <c r="T168" s="307"/>
      <c r="U168" s="307"/>
      <c r="V168" s="307"/>
      <c r="W168" s="307"/>
      <c r="X168" s="307"/>
      <c r="Y168" s="307"/>
      <c r="Z168" s="307"/>
      <c r="AA168" s="308"/>
      <c r="AB168" s="309"/>
      <c r="AC168" s="310"/>
      <c r="AD168" s="310"/>
      <c r="AE168" s="310"/>
      <c r="AF168" s="310"/>
      <c r="AG168" s="311"/>
      <c r="AH168" s="167"/>
      <c r="AI168" s="168"/>
      <c r="AJ168" s="168"/>
      <c r="AK168" s="169"/>
      <c r="AL168" s="278"/>
      <c r="AM168" s="279"/>
      <c r="AN168" s="279"/>
      <c r="AO168" s="280"/>
      <c r="AP168" s="109"/>
    </row>
    <row r="169" spans="2:42" ht="13.75" customHeight="1">
      <c r="B169" s="209"/>
      <c r="C169" s="167"/>
      <c r="D169" s="168"/>
      <c r="E169" s="168"/>
      <c r="F169" s="168"/>
      <c r="G169" s="168"/>
      <c r="H169" s="168"/>
      <c r="I169" s="169"/>
      <c r="J169" s="317"/>
      <c r="K169" s="288"/>
      <c r="L169" s="318"/>
      <c r="M169" s="318"/>
      <c r="N169" s="318"/>
      <c r="O169" s="318"/>
      <c r="P169" s="318"/>
      <c r="Q169" s="318"/>
      <c r="R169" s="318"/>
      <c r="S169" s="318"/>
      <c r="T169" s="318"/>
      <c r="U169" s="318"/>
      <c r="V169" s="318"/>
      <c r="W169" s="318"/>
      <c r="X169" s="318"/>
      <c r="Y169" s="318"/>
      <c r="Z169" s="318"/>
      <c r="AA169" s="319"/>
      <c r="AB169" s="312"/>
      <c r="AC169" s="313"/>
      <c r="AD169" s="313"/>
      <c r="AE169" s="313"/>
      <c r="AF169" s="313"/>
      <c r="AG169" s="314"/>
      <c r="AH169" s="176"/>
      <c r="AI169" s="177"/>
      <c r="AJ169" s="177"/>
      <c r="AK169" s="178"/>
      <c r="AL169" s="266"/>
      <c r="AM169" s="267"/>
      <c r="AN169" s="267"/>
      <c r="AO169" s="268"/>
      <c r="AP169" s="109"/>
    </row>
    <row r="170" spans="2:42" ht="13.75" customHeight="1">
      <c r="B170" s="209"/>
      <c r="C170" s="167"/>
      <c r="D170" s="168"/>
      <c r="E170" s="168"/>
      <c r="F170" s="168"/>
      <c r="G170" s="168"/>
      <c r="H170" s="168"/>
      <c r="I170" s="169"/>
      <c r="J170" s="317"/>
      <c r="K170" s="291" t="s">
        <v>310</v>
      </c>
      <c r="L170" s="292"/>
      <c r="M170" s="292"/>
      <c r="N170" s="292"/>
      <c r="O170" s="292"/>
      <c r="P170" s="292"/>
      <c r="Q170" s="292"/>
      <c r="R170" s="292"/>
      <c r="S170" s="292"/>
      <c r="T170" s="292"/>
      <c r="U170" s="292"/>
      <c r="V170" s="292"/>
      <c r="W170" s="292"/>
      <c r="X170" s="292"/>
      <c r="Y170" s="292"/>
      <c r="Z170" s="292"/>
      <c r="AA170" s="293"/>
      <c r="AB170" s="302"/>
      <c r="AC170" s="303"/>
      <c r="AD170" s="303"/>
      <c r="AE170" s="303"/>
      <c r="AF170" s="303"/>
      <c r="AG170" s="304"/>
      <c r="AH170" s="161" t="s">
        <v>206</v>
      </c>
      <c r="AI170" s="162"/>
      <c r="AJ170" s="162"/>
      <c r="AK170" s="163"/>
      <c r="AL170" s="222" t="str">
        <f t="shared" ref="AL170" si="7">IF(AB170="","",AB170*1)</f>
        <v/>
      </c>
      <c r="AM170" s="223"/>
      <c r="AN170" s="223"/>
      <c r="AO170" s="224"/>
      <c r="AP170" s="109"/>
    </row>
    <row r="171" spans="2:42" ht="13.75" customHeight="1">
      <c r="B171" s="209"/>
      <c r="C171" s="167"/>
      <c r="D171" s="168"/>
      <c r="E171" s="168"/>
      <c r="F171" s="168"/>
      <c r="G171" s="168"/>
      <c r="H171" s="168"/>
      <c r="I171" s="169"/>
      <c r="J171" s="317"/>
      <c r="K171" s="285"/>
      <c r="L171" s="307"/>
      <c r="M171" s="307"/>
      <c r="N171" s="307"/>
      <c r="O171" s="307"/>
      <c r="P171" s="307"/>
      <c r="Q171" s="307"/>
      <c r="R171" s="307"/>
      <c r="S171" s="307"/>
      <c r="T171" s="307"/>
      <c r="U171" s="307"/>
      <c r="V171" s="307"/>
      <c r="W171" s="307"/>
      <c r="X171" s="307"/>
      <c r="Y171" s="307"/>
      <c r="Z171" s="307"/>
      <c r="AA171" s="308"/>
      <c r="AB171" s="309"/>
      <c r="AC171" s="310"/>
      <c r="AD171" s="310"/>
      <c r="AE171" s="310"/>
      <c r="AF171" s="310"/>
      <c r="AG171" s="311"/>
      <c r="AH171" s="167"/>
      <c r="AI171" s="168"/>
      <c r="AJ171" s="168"/>
      <c r="AK171" s="169"/>
      <c r="AL171" s="278"/>
      <c r="AM171" s="279"/>
      <c r="AN171" s="279"/>
      <c r="AO171" s="280"/>
      <c r="AP171" s="109"/>
    </row>
    <row r="172" spans="2:42" ht="21.75" customHeight="1">
      <c r="B172" s="259"/>
      <c r="C172" s="176"/>
      <c r="D172" s="177"/>
      <c r="E172" s="177"/>
      <c r="F172" s="177"/>
      <c r="G172" s="177"/>
      <c r="H172" s="177"/>
      <c r="I172" s="178"/>
      <c r="J172" s="320"/>
      <c r="K172" s="288"/>
      <c r="L172" s="318"/>
      <c r="M172" s="318"/>
      <c r="N172" s="318"/>
      <c r="O172" s="318"/>
      <c r="P172" s="318"/>
      <c r="Q172" s="318"/>
      <c r="R172" s="318"/>
      <c r="S172" s="318"/>
      <c r="T172" s="318"/>
      <c r="U172" s="318"/>
      <c r="V172" s="318"/>
      <c r="W172" s="318"/>
      <c r="X172" s="318"/>
      <c r="Y172" s="318"/>
      <c r="Z172" s="318"/>
      <c r="AA172" s="319"/>
      <c r="AB172" s="312"/>
      <c r="AC172" s="313"/>
      <c r="AD172" s="313"/>
      <c r="AE172" s="313"/>
      <c r="AF172" s="313"/>
      <c r="AG172" s="314"/>
      <c r="AH172" s="176"/>
      <c r="AI172" s="177"/>
      <c r="AJ172" s="177"/>
      <c r="AK172" s="178"/>
      <c r="AL172" s="266"/>
      <c r="AM172" s="267"/>
      <c r="AN172" s="267"/>
      <c r="AO172" s="268"/>
      <c r="AP172" s="109"/>
    </row>
    <row r="173" spans="2:42" ht="13.75" customHeight="1">
      <c r="B173" s="201" t="s">
        <v>311</v>
      </c>
      <c r="C173" s="161" t="s">
        <v>312</v>
      </c>
      <c r="D173" s="162"/>
      <c r="E173" s="162"/>
      <c r="F173" s="162"/>
      <c r="G173" s="162"/>
      <c r="H173" s="162"/>
      <c r="I173" s="163"/>
      <c r="J173" s="291" t="s">
        <v>313</v>
      </c>
      <c r="K173" s="292"/>
      <c r="L173" s="292"/>
      <c r="M173" s="292"/>
      <c r="N173" s="292"/>
      <c r="O173" s="292"/>
      <c r="P173" s="292"/>
      <c r="Q173" s="292"/>
      <c r="R173" s="292"/>
      <c r="S173" s="292"/>
      <c r="T173" s="292"/>
      <c r="U173" s="292"/>
      <c r="V173" s="292"/>
      <c r="W173" s="292"/>
      <c r="X173" s="292"/>
      <c r="Y173" s="292"/>
      <c r="Z173" s="292"/>
      <c r="AA173" s="293"/>
      <c r="AB173" s="302"/>
      <c r="AC173" s="303"/>
      <c r="AD173" s="303"/>
      <c r="AE173" s="303"/>
      <c r="AF173" s="303"/>
      <c r="AG173" s="304"/>
      <c r="AH173" s="161" t="s">
        <v>206</v>
      </c>
      <c r="AI173" s="162"/>
      <c r="AJ173" s="162"/>
      <c r="AK173" s="163"/>
      <c r="AL173" s="222" t="str">
        <f t="shared" ref="AL173" si="8">IF(AB173="","",AB173*1)</f>
        <v/>
      </c>
      <c r="AM173" s="223"/>
      <c r="AN173" s="223"/>
      <c r="AO173" s="224"/>
      <c r="AP173" s="109"/>
    </row>
    <row r="174" spans="2:42" ht="13.75" customHeight="1">
      <c r="B174" s="209"/>
      <c r="C174" s="167"/>
      <c r="D174" s="168"/>
      <c r="E174" s="168"/>
      <c r="F174" s="168"/>
      <c r="G174" s="168"/>
      <c r="H174" s="168"/>
      <c r="I174" s="169"/>
      <c r="J174" s="285"/>
      <c r="K174" s="307"/>
      <c r="L174" s="307"/>
      <c r="M174" s="307"/>
      <c r="N174" s="307"/>
      <c r="O174" s="307"/>
      <c r="P174" s="307"/>
      <c r="Q174" s="307"/>
      <c r="R174" s="307"/>
      <c r="S174" s="307"/>
      <c r="T174" s="307"/>
      <c r="U174" s="307"/>
      <c r="V174" s="307"/>
      <c r="W174" s="307"/>
      <c r="X174" s="307"/>
      <c r="Y174" s="307"/>
      <c r="Z174" s="307"/>
      <c r="AA174" s="308"/>
      <c r="AB174" s="309"/>
      <c r="AC174" s="310"/>
      <c r="AD174" s="310"/>
      <c r="AE174" s="310"/>
      <c r="AF174" s="310"/>
      <c r="AG174" s="311"/>
      <c r="AH174" s="167"/>
      <c r="AI174" s="168"/>
      <c r="AJ174" s="168"/>
      <c r="AK174" s="169"/>
      <c r="AL174" s="278"/>
      <c r="AM174" s="279"/>
      <c r="AN174" s="279"/>
      <c r="AO174" s="280"/>
      <c r="AP174" s="109"/>
    </row>
    <row r="175" spans="2:42" ht="13.75" customHeight="1">
      <c r="B175" s="209"/>
      <c r="C175" s="167"/>
      <c r="D175" s="168"/>
      <c r="E175" s="168"/>
      <c r="F175" s="168"/>
      <c r="G175" s="168"/>
      <c r="H175" s="168"/>
      <c r="I175" s="169"/>
      <c r="J175" s="288"/>
      <c r="K175" s="318"/>
      <c r="L175" s="318"/>
      <c r="M175" s="318"/>
      <c r="N175" s="318"/>
      <c r="O175" s="318"/>
      <c r="P175" s="318"/>
      <c r="Q175" s="318"/>
      <c r="R175" s="318"/>
      <c r="S175" s="318"/>
      <c r="T175" s="318"/>
      <c r="U175" s="318"/>
      <c r="V175" s="318"/>
      <c r="W175" s="318"/>
      <c r="X175" s="318"/>
      <c r="Y175" s="318"/>
      <c r="Z175" s="318"/>
      <c r="AA175" s="319"/>
      <c r="AB175" s="312"/>
      <c r="AC175" s="313"/>
      <c r="AD175" s="313"/>
      <c r="AE175" s="313"/>
      <c r="AF175" s="313"/>
      <c r="AG175" s="314"/>
      <c r="AH175" s="176"/>
      <c r="AI175" s="177"/>
      <c r="AJ175" s="177"/>
      <c r="AK175" s="178"/>
      <c r="AL175" s="266"/>
      <c r="AM175" s="267"/>
      <c r="AN175" s="267"/>
      <c r="AO175" s="268"/>
      <c r="AP175" s="109"/>
    </row>
    <row r="176" spans="2:42" ht="19.5" customHeight="1">
      <c r="B176" s="209"/>
      <c r="C176" s="167"/>
      <c r="D176" s="168"/>
      <c r="E176" s="168"/>
      <c r="F176" s="168"/>
      <c r="G176" s="168"/>
      <c r="H176" s="168"/>
      <c r="I176" s="169"/>
      <c r="J176" s="291" t="s">
        <v>314</v>
      </c>
      <c r="K176" s="315"/>
      <c r="L176" s="315"/>
      <c r="M176" s="315"/>
      <c r="N176" s="315"/>
      <c r="O176" s="315"/>
      <c r="P176" s="315"/>
      <c r="Q176" s="315"/>
      <c r="R176" s="315"/>
      <c r="S176" s="315"/>
      <c r="T176" s="315"/>
      <c r="U176" s="315"/>
      <c r="V176" s="315"/>
      <c r="W176" s="315"/>
      <c r="X176" s="315"/>
      <c r="Y176" s="315"/>
      <c r="Z176" s="315"/>
      <c r="AA176" s="316"/>
      <c r="AB176" s="230"/>
      <c r="AC176" s="271"/>
      <c r="AD176" s="271"/>
      <c r="AE176" s="271"/>
      <c r="AF176" s="271"/>
      <c r="AG176" s="272"/>
      <c r="AH176" s="182"/>
      <c r="AI176" s="183"/>
      <c r="AJ176" s="183"/>
      <c r="AK176" s="184"/>
      <c r="AL176" s="235"/>
      <c r="AM176" s="273"/>
      <c r="AN176" s="273"/>
      <c r="AO176" s="274"/>
      <c r="AP176" s="109"/>
    </row>
    <row r="177" spans="2:42" ht="13.75" customHeight="1">
      <c r="B177" s="209"/>
      <c r="C177" s="167"/>
      <c r="D177" s="168"/>
      <c r="E177" s="168"/>
      <c r="F177" s="168"/>
      <c r="G177" s="168"/>
      <c r="H177" s="168"/>
      <c r="I177" s="169"/>
      <c r="J177" s="317"/>
      <c r="K177" s="291" t="s">
        <v>315</v>
      </c>
      <c r="L177" s="292"/>
      <c r="M177" s="292"/>
      <c r="N177" s="292"/>
      <c r="O177" s="292"/>
      <c r="P177" s="292"/>
      <c r="Q177" s="292"/>
      <c r="R177" s="292"/>
      <c r="S177" s="292"/>
      <c r="T177" s="292"/>
      <c r="U177" s="292"/>
      <c r="V177" s="292"/>
      <c r="W177" s="292"/>
      <c r="X177" s="292"/>
      <c r="Y177" s="292"/>
      <c r="Z177" s="292"/>
      <c r="AA177" s="293"/>
      <c r="AB177" s="302"/>
      <c r="AC177" s="303"/>
      <c r="AD177" s="303"/>
      <c r="AE177" s="303"/>
      <c r="AF177" s="303"/>
      <c r="AG177" s="304"/>
      <c r="AH177" s="161" t="s">
        <v>206</v>
      </c>
      <c r="AI177" s="162"/>
      <c r="AJ177" s="162"/>
      <c r="AK177" s="163"/>
      <c r="AL177" s="222" t="str">
        <f>IF(AB177="","",AB177*1)</f>
        <v/>
      </c>
      <c r="AM177" s="223"/>
      <c r="AN177" s="223"/>
      <c r="AO177" s="224"/>
      <c r="AP177" s="109"/>
    </row>
    <row r="178" spans="2:42" ht="13.75" customHeight="1">
      <c r="B178" s="209"/>
      <c r="C178" s="167"/>
      <c r="D178" s="168"/>
      <c r="E178" s="168"/>
      <c r="F178" s="168"/>
      <c r="G178" s="168"/>
      <c r="H178" s="168"/>
      <c r="I178" s="169"/>
      <c r="J178" s="317"/>
      <c r="K178" s="285"/>
      <c r="L178" s="307"/>
      <c r="M178" s="307"/>
      <c r="N178" s="307"/>
      <c r="O178" s="307"/>
      <c r="P178" s="307"/>
      <c r="Q178" s="307"/>
      <c r="R178" s="307"/>
      <c r="S178" s="307"/>
      <c r="T178" s="307"/>
      <c r="U178" s="307"/>
      <c r="V178" s="307"/>
      <c r="W178" s="307"/>
      <c r="X178" s="307"/>
      <c r="Y178" s="307"/>
      <c r="Z178" s="307"/>
      <c r="AA178" s="308"/>
      <c r="AB178" s="309"/>
      <c r="AC178" s="310"/>
      <c r="AD178" s="310"/>
      <c r="AE178" s="310"/>
      <c r="AF178" s="310"/>
      <c r="AG178" s="311"/>
      <c r="AH178" s="167"/>
      <c r="AI178" s="168"/>
      <c r="AJ178" s="168"/>
      <c r="AK178" s="169"/>
      <c r="AL178" s="278"/>
      <c r="AM178" s="279"/>
      <c r="AN178" s="279"/>
      <c r="AO178" s="280"/>
      <c r="AP178" s="109"/>
    </row>
    <row r="179" spans="2:42" ht="13.75" customHeight="1">
      <c r="B179" s="209"/>
      <c r="C179" s="167"/>
      <c r="D179" s="168"/>
      <c r="E179" s="168"/>
      <c r="F179" s="168"/>
      <c r="G179" s="168"/>
      <c r="H179" s="168"/>
      <c r="I179" s="169"/>
      <c r="J179" s="317"/>
      <c r="K179" s="288"/>
      <c r="L179" s="318"/>
      <c r="M179" s="318"/>
      <c r="N179" s="318"/>
      <c r="O179" s="318"/>
      <c r="P179" s="318"/>
      <c r="Q179" s="318"/>
      <c r="R179" s="318"/>
      <c r="S179" s="318"/>
      <c r="T179" s="318"/>
      <c r="U179" s="318"/>
      <c r="V179" s="318"/>
      <c r="W179" s="318"/>
      <c r="X179" s="318"/>
      <c r="Y179" s="318"/>
      <c r="Z179" s="318"/>
      <c r="AA179" s="319"/>
      <c r="AB179" s="312"/>
      <c r="AC179" s="313"/>
      <c r="AD179" s="313"/>
      <c r="AE179" s="313"/>
      <c r="AF179" s="313"/>
      <c r="AG179" s="314"/>
      <c r="AH179" s="176"/>
      <c r="AI179" s="177"/>
      <c r="AJ179" s="177"/>
      <c r="AK179" s="178"/>
      <c r="AL179" s="266"/>
      <c r="AM179" s="267"/>
      <c r="AN179" s="267"/>
      <c r="AO179" s="268"/>
      <c r="AP179" s="109"/>
    </row>
    <row r="180" spans="2:42" ht="13.75" customHeight="1">
      <c r="B180" s="209"/>
      <c r="C180" s="167"/>
      <c r="D180" s="168"/>
      <c r="E180" s="168"/>
      <c r="F180" s="168"/>
      <c r="G180" s="168"/>
      <c r="H180" s="168"/>
      <c r="I180" s="169"/>
      <c r="J180" s="317"/>
      <c r="K180" s="291" t="s">
        <v>316</v>
      </c>
      <c r="L180" s="292"/>
      <c r="M180" s="292"/>
      <c r="N180" s="292"/>
      <c r="O180" s="292"/>
      <c r="P180" s="292"/>
      <c r="Q180" s="292"/>
      <c r="R180" s="292"/>
      <c r="S180" s="292"/>
      <c r="T180" s="292"/>
      <c r="U180" s="292"/>
      <c r="V180" s="292"/>
      <c r="W180" s="292"/>
      <c r="X180" s="292"/>
      <c r="Y180" s="292"/>
      <c r="Z180" s="292"/>
      <c r="AA180" s="293"/>
      <c r="AB180" s="219"/>
      <c r="AC180" s="220"/>
      <c r="AD180" s="220"/>
      <c r="AE180" s="220"/>
      <c r="AF180" s="220"/>
      <c r="AG180" s="221"/>
      <c r="AH180" s="161" t="s">
        <v>317</v>
      </c>
      <c r="AI180" s="162"/>
      <c r="AJ180" s="162"/>
      <c r="AK180" s="163"/>
      <c r="AL180" s="222"/>
      <c r="AM180" s="223"/>
      <c r="AN180" s="223"/>
      <c r="AO180" s="224"/>
      <c r="AP180" s="109"/>
    </row>
    <row r="181" spans="2:42" ht="13.75" customHeight="1">
      <c r="B181" s="209"/>
      <c r="C181" s="167"/>
      <c r="D181" s="168"/>
      <c r="E181" s="168"/>
      <c r="F181" s="168"/>
      <c r="G181" s="168"/>
      <c r="H181" s="168"/>
      <c r="I181" s="169"/>
      <c r="J181" s="317"/>
      <c r="K181" s="285"/>
      <c r="L181" s="307"/>
      <c r="M181" s="307"/>
      <c r="N181" s="307"/>
      <c r="O181" s="307"/>
      <c r="P181" s="307"/>
      <c r="Q181" s="307"/>
      <c r="R181" s="307"/>
      <c r="S181" s="307"/>
      <c r="T181" s="307"/>
      <c r="U181" s="307"/>
      <c r="V181" s="307"/>
      <c r="W181" s="307"/>
      <c r="X181" s="307"/>
      <c r="Y181" s="307"/>
      <c r="Z181" s="307"/>
      <c r="AA181" s="308"/>
      <c r="AB181" s="275"/>
      <c r="AC181" s="276"/>
      <c r="AD181" s="276"/>
      <c r="AE181" s="276"/>
      <c r="AF181" s="276"/>
      <c r="AG181" s="277"/>
      <c r="AH181" s="167"/>
      <c r="AI181" s="168"/>
      <c r="AJ181" s="168"/>
      <c r="AK181" s="169"/>
      <c r="AL181" s="278"/>
      <c r="AM181" s="279"/>
      <c r="AN181" s="279"/>
      <c r="AO181" s="280"/>
      <c r="AP181" s="109"/>
    </row>
    <row r="182" spans="2:42" ht="13.75" customHeight="1">
      <c r="B182" s="209"/>
      <c r="C182" s="167"/>
      <c r="D182" s="168"/>
      <c r="E182" s="168"/>
      <c r="F182" s="168"/>
      <c r="G182" s="168"/>
      <c r="H182" s="168"/>
      <c r="I182" s="169"/>
      <c r="J182" s="317"/>
      <c r="K182" s="285"/>
      <c r="L182" s="307"/>
      <c r="M182" s="307"/>
      <c r="N182" s="307"/>
      <c r="O182" s="307"/>
      <c r="P182" s="307"/>
      <c r="Q182" s="307"/>
      <c r="R182" s="307"/>
      <c r="S182" s="307"/>
      <c r="T182" s="307"/>
      <c r="U182" s="307"/>
      <c r="V182" s="307"/>
      <c r="W182" s="307"/>
      <c r="X182" s="307"/>
      <c r="Y182" s="307"/>
      <c r="Z182" s="307"/>
      <c r="AA182" s="308"/>
      <c r="AB182" s="275"/>
      <c r="AC182" s="276"/>
      <c r="AD182" s="276"/>
      <c r="AE182" s="276"/>
      <c r="AF182" s="276"/>
      <c r="AG182" s="277"/>
      <c r="AH182" s="167"/>
      <c r="AI182" s="168"/>
      <c r="AJ182" s="168"/>
      <c r="AK182" s="169"/>
      <c r="AL182" s="278"/>
      <c r="AM182" s="279"/>
      <c r="AN182" s="279"/>
      <c r="AO182" s="280"/>
      <c r="AP182" s="109"/>
    </row>
    <row r="183" spans="2:42" ht="13.75" customHeight="1">
      <c r="B183" s="259"/>
      <c r="C183" s="176"/>
      <c r="D183" s="177"/>
      <c r="E183" s="177"/>
      <c r="F183" s="177"/>
      <c r="G183" s="177"/>
      <c r="H183" s="177"/>
      <c r="I183" s="178"/>
      <c r="J183" s="320"/>
      <c r="K183" s="288"/>
      <c r="L183" s="318"/>
      <c r="M183" s="318"/>
      <c r="N183" s="318"/>
      <c r="O183" s="318"/>
      <c r="P183" s="318"/>
      <c r="Q183" s="318"/>
      <c r="R183" s="318"/>
      <c r="S183" s="318"/>
      <c r="T183" s="318"/>
      <c r="U183" s="318"/>
      <c r="V183" s="318"/>
      <c r="W183" s="318"/>
      <c r="X183" s="318"/>
      <c r="Y183" s="318"/>
      <c r="Z183" s="318"/>
      <c r="AA183" s="319"/>
      <c r="AB183" s="242"/>
      <c r="AC183" s="264"/>
      <c r="AD183" s="264"/>
      <c r="AE183" s="264"/>
      <c r="AF183" s="264"/>
      <c r="AG183" s="265"/>
      <c r="AH183" s="176"/>
      <c r="AI183" s="177"/>
      <c r="AJ183" s="177"/>
      <c r="AK183" s="178"/>
      <c r="AL183" s="266"/>
      <c r="AM183" s="267"/>
      <c r="AN183" s="267"/>
      <c r="AO183" s="268"/>
      <c r="AP183" s="109"/>
    </row>
    <row r="184" spans="2:42" ht="18" customHeight="1">
      <c r="B184" s="201" t="s">
        <v>318</v>
      </c>
      <c r="C184" s="161" t="s">
        <v>319</v>
      </c>
      <c r="D184" s="162"/>
      <c r="E184" s="162"/>
      <c r="F184" s="162"/>
      <c r="G184" s="162"/>
      <c r="H184" s="162"/>
      <c r="I184" s="163"/>
      <c r="J184" s="291" t="s">
        <v>320</v>
      </c>
      <c r="K184" s="292"/>
      <c r="L184" s="292"/>
      <c r="M184" s="292"/>
      <c r="N184" s="292"/>
      <c r="O184" s="292"/>
      <c r="P184" s="292"/>
      <c r="Q184" s="292"/>
      <c r="R184" s="292"/>
      <c r="S184" s="292"/>
      <c r="T184" s="292"/>
      <c r="U184" s="292"/>
      <c r="V184" s="292"/>
      <c r="W184" s="292"/>
      <c r="X184" s="292"/>
      <c r="Y184" s="292"/>
      <c r="Z184" s="292"/>
      <c r="AA184" s="293"/>
      <c r="AB184" s="219"/>
      <c r="AC184" s="220"/>
      <c r="AD184" s="220"/>
      <c r="AE184" s="220"/>
      <c r="AF184" s="220"/>
      <c r="AG184" s="221"/>
      <c r="AH184" s="161" t="s">
        <v>210</v>
      </c>
      <c r="AI184" s="162"/>
      <c r="AJ184" s="162"/>
      <c r="AK184" s="163"/>
      <c r="AL184" s="222" t="str">
        <f>IF(AB184="","",AB184*3)</f>
        <v/>
      </c>
      <c r="AM184" s="223"/>
      <c r="AN184" s="223"/>
      <c r="AO184" s="224"/>
      <c r="AP184" s="109"/>
    </row>
    <row r="185" spans="2:42" ht="18" customHeight="1">
      <c r="B185" s="209"/>
      <c r="C185" s="167"/>
      <c r="D185" s="168"/>
      <c r="E185" s="168"/>
      <c r="F185" s="168"/>
      <c r="G185" s="168"/>
      <c r="H185" s="168"/>
      <c r="I185" s="169"/>
      <c r="J185" s="285"/>
      <c r="K185" s="307"/>
      <c r="L185" s="307"/>
      <c r="M185" s="307"/>
      <c r="N185" s="307"/>
      <c r="O185" s="307"/>
      <c r="P185" s="307"/>
      <c r="Q185" s="307"/>
      <c r="R185" s="307"/>
      <c r="S185" s="307"/>
      <c r="T185" s="307"/>
      <c r="U185" s="307"/>
      <c r="V185" s="307"/>
      <c r="W185" s="307"/>
      <c r="X185" s="307"/>
      <c r="Y185" s="307"/>
      <c r="Z185" s="307"/>
      <c r="AA185" s="308"/>
      <c r="AB185" s="275"/>
      <c r="AC185" s="276"/>
      <c r="AD185" s="276"/>
      <c r="AE185" s="276"/>
      <c r="AF185" s="276"/>
      <c r="AG185" s="277"/>
      <c r="AH185" s="167"/>
      <c r="AI185" s="168"/>
      <c r="AJ185" s="168"/>
      <c r="AK185" s="169"/>
      <c r="AL185" s="278"/>
      <c r="AM185" s="279"/>
      <c r="AN185" s="279"/>
      <c r="AO185" s="280"/>
      <c r="AP185" s="109"/>
    </row>
    <row r="186" spans="2:42" ht="18" customHeight="1">
      <c r="B186" s="209"/>
      <c r="C186" s="167"/>
      <c r="D186" s="168"/>
      <c r="E186" s="168"/>
      <c r="F186" s="168"/>
      <c r="G186" s="168"/>
      <c r="H186" s="168"/>
      <c r="I186" s="169"/>
      <c r="J186" s="285"/>
      <c r="K186" s="307"/>
      <c r="L186" s="307"/>
      <c r="M186" s="307"/>
      <c r="N186" s="307"/>
      <c r="O186" s="307"/>
      <c r="P186" s="307"/>
      <c r="Q186" s="307"/>
      <c r="R186" s="307"/>
      <c r="S186" s="307"/>
      <c r="T186" s="307"/>
      <c r="U186" s="307"/>
      <c r="V186" s="307"/>
      <c r="W186" s="307"/>
      <c r="X186" s="307"/>
      <c r="Y186" s="307"/>
      <c r="Z186" s="307"/>
      <c r="AA186" s="308"/>
      <c r="AB186" s="275"/>
      <c r="AC186" s="276"/>
      <c r="AD186" s="276"/>
      <c r="AE186" s="276"/>
      <c r="AF186" s="276"/>
      <c r="AG186" s="277"/>
      <c r="AH186" s="167"/>
      <c r="AI186" s="168"/>
      <c r="AJ186" s="168"/>
      <c r="AK186" s="169"/>
      <c r="AL186" s="278"/>
      <c r="AM186" s="279"/>
      <c r="AN186" s="279"/>
      <c r="AO186" s="280"/>
      <c r="AP186" s="109"/>
    </row>
    <row r="187" spans="2:42" ht="18" customHeight="1">
      <c r="B187" s="209"/>
      <c r="C187" s="167"/>
      <c r="D187" s="168"/>
      <c r="E187" s="168"/>
      <c r="F187" s="168"/>
      <c r="G187" s="168"/>
      <c r="H187" s="168"/>
      <c r="I187" s="169"/>
      <c r="J187" s="285"/>
      <c r="K187" s="307"/>
      <c r="L187" s="307"/>
      <c r="M187" s="307"/>
      <c r="N187" s="307"/>
      <c r="O187" s="307"/>
      <c r="P187" s="307"/>
      <c r="Q187" s="307"/>
      <c r="R187" s="307"/>
      <c r="S187" s="307"/>
      <c r="T187" s="307"/>
      <c r="U187" s="307"/>
      <c r="V187" s="307"/>
      <c r="W187" s="307"/>
      <c r="X187" s="307"/>
      <c r="Y187" s="307"/>
      <c r="Z187" s="307"/>
      <c r="AA187" s="308"/>
      <c r="AB187" s="275"/>
      <c r="AC187" s="276"/>
      <c r="AD187" s="276"/>
      <c r="AE187" s="276"/>
      <c r="AF187" s="276"/>
      <c r="AG187" s="277"/>
      <c r="AH187" s="167"/>
      <c r="AI187" s="168"/>
      <c r="AJ187" s="168"/>
      <c r="AK187" s="169"/>
      <c r="AL187" s="278"/>
      <c r="AM187" s="279"/>
      <c r="AN187" s="279"/>
      <c r="AO187" s="280"/>
      <c r="AP187" s="109"/>
    </row>
    <row r="188" spans="2:42" ht="33" customHeight="1">
      <c r="B188" s="259"/>
      <c r="C188" s="176"/>
      <c r="D188" s="177"/>
      <c r="E188" s="177"/>
      <c r="F188" s="177"/>
      <c r="G188" s="177"/>
      <c r="H188" s="177"/>
      <c r="I188" s="178"/>
      <c r="J188" s="288"/>
      <c r="K188" s="318"/>
      <c r="L188" s="318"/>
      <c r="M188" s="318"/>
      <c r="N188" s="318"/>
      <c r="O188" s="318"/>
      <c r="P188" s="318"/>
      <c r="Q188" s="318"/>
      <c r="R188" s="318"/>
      <c r="S188" s="318"/>
      <c r="T188" s="318"/>
      <c r="U188" s="318"/>
      <c r="V188" s="318"/>
      <c r="W188" s="318"/>
      <c r="X188" s="318"/>
      <c r="Y188" s="318"/>
      <c r="Z188" s="318"/>
      <c r="AA188" s="319"/>
      <c r="AB188" s="242"/>
      <c r="AC188" s="264"/>
      <c r="AD188" s="264"/>
      <c r="AE188" s="264"/>
      <c r="AF188" s="264"/>
      <c r="AG188" s="265"/>
      <c r="AH188" s="176"/>
      <c r="AI188" s="177"/>
      <c r="AJ188" s="177"/>
      <c r="AK188" s="178"/>
      <c r="AL188" s="266"/>
      <c r="AM188" s="267"/>
      <c r="AN188" s="267"/>
      <c r="AO188" s="268"/>
      <c r="AP188" s="109"/>
    </row>
    <row r="189" spans="2:42" ht="60" customHeight="1">
      <c r="B189" s="289" t="s">
        <v>321</v>
      </c>
      <c r="C189" s="251" t="s">
        <v>322</v>
      </c>
      <c r="D189" s="251"/>
      <c r="E189" s="251"/>
      <c r="F189" s="251"/>
      <c r="G189" s="251"/>
      <c r="H189" s="251"/>
      <c r="I189" s="251"/>
      <c r="J189" s="290" t="s">
        <v>323</v>
      </c>
      <c r="K189" s="290"/>
      <c r="L189" s="290"/>
      <c r="M189" s="290"/>
      <c r="N189" s="290"/>
      <c r="O189" s="290"/>
      <c r="P189" s="290"/>
      <c r="Q189" s="290"/>
      <c r="R189" s="290"/>
      <c r="S189" s="290"/>
      <c r="T189" s="290"/>
      <c r="U189" s="290"/>
      <c r="V189" s="290"/>
      <c r="W189" s="290"/>
      <c r="X189" s="290"/>
      <c r="Y189" s="290"/>
      <c r="Z189" s="290"/>
      <c r="AA189" s="290"/>
      <c r="AB189" s="219"/>
      <c r="AC189" s="286"/>
      <c r="AD189" s="286"/>
      <c r="AE189" s="286"/>
      <c r="AF189" s="286"/>
      <c r="AG189" s="287"/>
      <c r="AH189" s="161" t="s">
        <v>206</v>
      </c>
      <c r="AI189" s="162"/>
      <c r="AJ189" s="162"/>
      <c r="AK189" s="163"/>
      <c r="AL189" s="283" t="str">
        <f t="shared" ref="AL189" si="9">IF(AB189="","",AB189*1)</f>
        <v/>
      </c>
      <c r="AM189" s="283"/>
      <c r="AN189" s="283"/>
      <c r="AO189" s="283"/>
      <c r="AP189" s="109"/>
    </row>
    <row r="190" spans="2:42" ht="86.25" customHeight="1">
      <c r="B190" s="289" t="s">
        <v>324</v>
      </c>
      <c r="C190" s="251" t="s">
        <v>325</v>
      </c>
      <c r="D190" s="251"/>
      <c r="E190" s="251"/>
      <c r="F190" s="251"/>
      <c r="G190" s="251"/>
      <c r="H190" s="251"/>
      <c r="I190" s="251"/>
      <c r="J190" s="290" t="s">
        <v>326</v>
      </c>
      <c r="K190" s="290"/>
      <c r="L190" s="290"/>
      <c r="M190" s="290"/>
      <c r="N190" s="290"/>
      <c r="O190" s="290"/>
      <c r="P190" s="290"/>
      <c r="Q190" s="290"/>
      <c r="R190" s="290"/>
      <c r="S190" s="290"/>
      <c r="T190" s="290"/>
      <c r="U190" s="290"/>
      <c r="V190" s="290"/>
      <c r="W190" s="290"/>
      <c r="X190" s="290"/>
      <c r="Y190" s="290"/>
      <c r="Z190" s="290"/>
      <c r="AA190" s="290"/>
      <c r="AB190" s="321"/>
      <c r="AC190" s="322"/>
      <c r="AD190" s="322"/>
      <c r="AE190" s="322"/>
      <c r="AF190" s="322"/>
      <c r="AG190" s="323"/>
      <c r="AH190" s="324" t="s">
        <v>327</v>
      </c>
      <c r="AI190" s="325"/>
      <c r="AJ190" s="325"/>
      <c r="AK190" s="326"/>
      <c r="AL190" s="283" t="str">
        <f>IF(AB190="","",AB190*0.5)</f>
        <v/>
      </c>
      <c r="AM190" s="283"/>
      <c r="AN190" s="283"/>
      <c r="AO190" s="283"/>
      <c r="AP190" s="327"/>
    </row>
    <row r="191" spans="2:42" ht="15.4" customHeight="1">
      <c r="B191" s="146"/>
      <c r="C191" s="146"/>
      <c r="D191" s="146"/>
      <c r="E191" s="146"/>
      <c r="F191" s="146"/>
      <c r="G191" s="146"/>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328"/>
      <c r="AM191" s="328"/>
      <c r="AN191" s="328"/>
      <c r="AO191" s="328"/>
    </row>
    <row r="192" spans="2:42" ht="15.4" customHeight="1">
      <c r="B192" s="146"/>
      <c r="C192" s="146"/>
      <c r="D192" s="146"/>
      <c r="E192" s="146"/>
      <c r="F192" s="146"/>
      <c r="G192" s="146"/>
      <c r="H192" s="146"/>
      <c r="I192" s="146"/>
      <c r="J192" s="146"/>
      <c r="K192" s="146"/>
      <c r="L192" s="146"/>
      <c r="M192" s="146"/>
      <c r="N192" s="146"/>
      <c r="O192" s="146"/>
      <c r="P192" s="146"/>
      <c r="Q192" s="146"/>
      <c r="R192" s="146"/>
      <c r="S192" s="146"/>
      <c r="T192" s="146"/>
      <c r="U192" s="146"/>
      <c r="V192" s="146"/>
      <c r="W192" s="146"/>
      <c r="X192" s="146"/>
      <c r="Y192" s="146"/>
      <c r="Z192" s="146"/>
      <c r="AA192" s="146"/>
      <c r="AB192" s="146"/>
      <c r="AC192" s="146"/>
      <c r="AD192" s="146"/>
      <c r="AE192" s="146"/>
      <c r="AF192" s="146"/>
      <c r="AG192" s="146"/>
      <c r="AH192" s="161" t="s">
        <v>328</v>
      </c>
      <c r="AI192" s="162"/>
      <c r="AJ192" s="162"/>
      <c r="AK192" s="163"/>
      <c r="AL192" s="329" t="str">
        <f>IF(SUM(AL13:AO190)=0,"",SUM(AL13:AO190))</f>
        <v/>
      </c>
      <c r="AM192" s="330"/>
      <c r="AN192" s="330"/>
      <c r="AO192" s="331"/>
    </row>
    <row r="193" spans="2:41" ht="15.4" customHeight="1">
      <c r="B193" s="146"/>
      <c r="C193" s="146"/>
      <c r="D193" s="146"/>
      <c r="E193" s="146"/>
      <c r="F193" s="146"/>
      <c r="G193" s="146"/>
      <c r="H193" s="146"/>
      <c r="I193" s="146"/>
      <c r="J193" s="146"/>
      <c r="K193" s="146"/>
      <c r="L193" s="146"/>
      <c r="M193" s="146"/>
      <c r="N193" s="146"/>
      <c r="O193" s="146"/>
      <c r="P193" s="146"/>
      <c r="Q193" s="146"/>
      <c r="R193" s="146"/>
      <c r="S193" s="146"/>
      <c r="T193" s="146"/>
      <c r="U193" s="146"/>
      <c r="V193" s="146"/>
      <c r="W193" s="146"/>
      <c r="X193" s="146"/>
      <c r="Y193" s="146"/>
      <c r="Z193" s="146"/>
      <c r="AA193" s="146"/>
      <c r="AB193" s="146"/>
      <c r="AC193" s="146"/>
      <c r="AD193" s="146"/>
      <c r="AE193" s="146"/>
      <c r="AF193" s="146"/>
      <c r="AG193" s="146"/>
      <c r="AH193" s="176"/>
      <c r="AI193" s="177"/>
      <c r="AJ193" s="177"/>
      <c r="AK193" s="178"/>
      <c r="AL193" s="332"/>
      <c r="AM193" s="333"/>
      <c r="AN193" s="333"/>
      <c r="AO193" s="334"/>
    </row>
    <row r="194" spans="2:41" ht="15.4" customHeight="1" thickBot="1">
      <c r="B194" s="146"/>
      <c r="C194" s="146"/>
      <c r="D194" s="146"/>
      <c r="E194" s="146"/>
      <c r="F194" s="146"/>
      <c r="G194" s="146"/>
      <c r="H194" s="146"/>
      <c r="I194" s="146"/>
      <c r="J194" s="146"/>
      <c r="K194" s="146"/>
      <c r="L194" s="146"/>
      <c r="M194" s="146"/>
      <c r="N194" s="146"/>
      <c r="O194" s="146"/>
      <c r="P194" s="146"/>
      <c r="Q194" s="146"/>
      <c r="R194" s="146"/>
      <c r="S194" s="146"/>
      <c r="T194" s="146"/>
      <c r="U194" s="146"/>
      <c r="V194" s="146"/>
      <c r="W194" s="146"/>
      <c r="X194" s="146"/>
      <c r="Y194" s="146"/>
      <c r="Z194" s="146"/>
      <c r="AA194" s="146"/>
      <c r="AB194" s="146"/>
      <c r="AC194" s="146"/>
      <c r="AD194" s="146"/>
      <c r="AE194" s="146"/>
      <c r="AF194" s="146"/>
      <c r="AG194" s="146"/>
      <c r="AH194" s="146"/>
      <c r="AI194" s="146"/>
      <c r="AJ194" s="146"/>
      <c r="AK194" s="146"/>
      <c r="AL194" s="146"/>
      <c r="AM194" s="146"/>
      <c r="AN194" s="146"/>
      <c r="AO194" s="146"/>
    </row>
    <row r="195" spans="2:41" ht="15.4" customHeight="1">
      <c r="B195" s="146"/>
      <c r="C195" s="146"/>
      <c r="D195" s="146"/>
      <c r="E195" s="146"/>
      <c r="F195" s="146"/>
      <c r="G195" s="146"/>
      <c r="H195" s="146"/>
      <c r="I195" s="146"/>
      <c r="J195" s="146"/>
      <c r="K195" s="146"/>
      <c r="L195" s="146"/>
      <c r="M195" s="161" t="s">
        <v>329</v>
      </c>
      <c r="N195" s="162"/>
      <c r="O195" s="162"/>
      <c r="P195" s="162"/>
      <c r="Q195" s="162"/>
      <c r="R195" s="162"/>
      <c r="S195" s="162"/>
      <c r="T195" s="162"/>
      <c r="U195" s="163"/>
      <c r="V195" s="335"/>
      <c r="W195" s="336"/>
      <c r="X195" s="336"/>
      <c r="Y195" s="336"/>
      <c r="Z195" s="337"/>
      <c r="AA195" s="146"/>
      <c r="AB195" s="146"/>
      <c r="AC195" s="146"/>
      <c r="AD195" s="338" t="s">
        <v>330</v>
      </c>
      <c r="AE195" s="339"/>
      <c r="AF195" s="339"/>
      <c r="AG195" s="339"/>
      <c r="AH195" s="339"/>
      <c r="AI195" s="339"/>
      <c r="AJ195" s="340"/>
      <c r="AK195" s="341" t="str">
        <f>IF(OR(AL192="",V195="")," ",AL192/V195)</f>
        <v xml:space="preserve"> </v>
      </c>
      <c r="AL195" s="342"/>
      <c r="AM195" s="342"/>
      <c r="AN195" s="342"/>
      <c r="AO195" s="343"/>
    </row>
    <row r="196" spans="2:41" ht="15.4" customHeight="1" thickBot="1">
      <c r="B196" s="146"/>
      <c r="C196" s="146"/>
      <c r="D196" s="146"/>
      <c r="E196" s="146"/>
      <c r="F196" s="146"/>
      <c r="G196" s="146"/>
      <c r="H196" s="146"/>
      <c r="I196" s="146"/>
      <c r="J196" s="146"/>
      <c r="K196" s="146"/>
      <c r="L196" s="146"/>
      <c r="M196" s="176"/>
      <c r="N196" s="177"/>
      <c r="O196" s="177"/>
      <c r="P196" s="177"/>
      <c r="Q196" s="177"/>
      <c r="R196" s="177"/>
      <c r="S196" s="177"/>
      <c r="T196" s="177"/>
      <c r="U196" s="178"/>
      <c r="V196" s="344"/>
      <c r="W196" s="345"/>
      <c r="X196" s="345"/>
      <c r="Y196" s="345"/>
      <c r="Z196" s="346"/>
      <c r="AA196" s="146"/>
      <c r="AB196" s="146"/>
      <c r="AC196" s="146"/>
      <c r="AD196" s="347"/>
      <c r="AE196" s="348"/>
      <c r="AF196" s="348"/>
      <c r="AG196" s="348"/>
      <c r="AH196" s="348"/>
      <c r="AI196" s="348"/>
      <c r="AJ196" s="349"/>
      <c r="AK196" s="350"/>
      <c r="AL196" s="351"/>
      <c r="AM196" s="351"/>
      <c r="AN196" s="351"/>
      <c r="AO196" s="352"/>
    </row>
    <row r="197" spans="2:41" ht="8.15" customHeight="1">
      <c r="B197" s="353"/>
      <c r="C197" s="353"/>
      <c r="D197" s="353"/>
      <c r="E197" s="353"/>
      <c r="F197" s="353"/>
      <c r="G197" s="353"/>
      <c r="H197" s="353"/>
      <c r="I197" s="353"/>
      <c r="J197" s="353"/>
      <c r="K197" s="353"/>
      <c r="L197" s="353"/>
      <c r="M197" s="353"/>
      <c r="N197" s="353"/>
      <c r="O197" s="353"/>
      <c r="P197" s="353"/>
      <c r="Q197" s="353"/>
      <c r="R197" s="353"/>
      <c r="S197" s="353"/>
      <c r="T197" s="353"/>
      <c r="U197" s="353"/>
      <c r="V197" s="353"/>
      <c r="W197" s="353"/>
      <c r="X197" s="353"/>
      <c r="Y197" s="353"/>
      <c r="Z197" s="353"/>
      <c r="AA197" s="353"/>
      <c r="AB197" s="353"/>
      <c r="AC197" s="353"/>
      <c r="AD197" s="353"/>
      <c r="AE197" s="353"/>
      <c r="AF197" s="353"/>
      <c r="AG197" s="353"/>
      <c r="AH197" s="353"/>
      <c r="AI197" s="353"/>
      <c r="AJ197" s="353"/>
      <c r="AK197" s="353"/>
      <c r="AL197" s="353"/>
      <c r="AM197" s="353"/>
      <c r="AN197" s="353"/>
      <c r="AO197" s="353"/>
    </row>
    <row r="198" spans="2:41" ht="15.4" customHeight="1">
      <c r="B198" s="146" t="s">
        <v>331</v>
      </c>
      <c r="C198" s="353"/>
      <c r="D198" s="353"/>
      <c r="E198" s="353"/>
      <c r="F198" s="353"/>
      <c r="G198" s="353"/>
      <c r="H198" s="353"/>
      <c r="I198" s="353"/>
      <c r="J198" s="353"/>
      <c r="K198" s="353"/>
      <c r="L198" s="353"/>
      <c r="M198" s="353"/>
      <c r="N198" s="353"/>
      <c r="O198" s="353"/>
      <c r="P198" s="353"/>
      <c r="Q198" s="353"/>
      <c r="R198" s="353"/>
      <c r="S198" s="353"/>
      <c r="T198" s="353"/>
      <c r="U198" s="353"/>
      <c r="V198" s="353"/>
      <c r="W198" s="353"/>
      <c r="X198" s="353"/>
      <c r="Y198" s="353"/>
      <c r="Z198" s="353"/>
      <c r="AA198" s="353"/>
      <c r="AB198" s="353"/>
      <c r="AC198" s="353"/>
      <c r="AD198" s="353"/>
      <c r="AE198" s="353"/>
      <c r="AF198" s="353"/>
      <c r="AG198" s="353"/>
      <c r="AH198" s="353"/>
      <c r="AI198" s="353"/>
      <c r="AJ198" s="353"/>
      <c r="AK198" s="353"/>
      <c r="AL198" s="353"/>
      <c r="AM198" s="353"/>
      <c r="AN198" s="353"/>
      <c r="AO198" s="353"/>
    </row>
    <row r="199" spans="2:41" ht="43.5" customHeight="1">
      <c r="B199" s="196" t="s">
        <v>332</v>
      </c>
      <c r="C199" s="196"/>
      <c r="D199" s="196"/>
      <c r="E199" s="196"/>
      <c r="F199" s="196"/>
      <c r="G199" s="196"/>
      <c r="H199" s="196"/>
      <c r="I199" s="196"/>
      <c r="J199" s="196"/>
      <c r="K199" s="196"/>
      <c r="L199" s="196"/>
      <c r="M199" s="196"/>
      <c r="N199" s="196"/>
      <c r="O199" s="196"/>
      <c r="P199" s="196"/>
      <c r="Q199" s="196"/>
      <c r="R199" s="196"/>
      <c r="S199" s="196"/>
      <c r="T199" s="196"/>
      <c r="U199" s="196"/>
      <c r="V199" s="196"/>
      <c r="W199" s="196"/>
      <c r="X199" s="196"/>
      <c r="Y199" s="196"/>
      <c r="Z199" s="196"/>
      <c r="AA199" s="196"/>
      <c r="AB199" s="196"/>
      <c r="AC199" s="196"/>
      <c r="AD199" s="196"/>
      <c r="AE199" s="196"/>
      <c r="AF199" s="196"/>
      <c r="AG199" s="196"/>
      <c r="AH199" s="196"/>
      <c r="AI199" s="196"/>
      <c r="AJ199" s="196"/>
      <c r="AK199" s="196"/>
      <c r="AL199" s="196"/>
      <c r="AM199" s="196"/>
      <c r="AN199" s="196"/>
      <c r="AO199" s="196"/>
    </row>
    <row r="200" spans="2:41" ht="9" customHeight="1">
      <c r="B200" s="354"/>
      <c r="C200" s="146"/>
      <c r="D200" s="146"/>
      <c r="E200" s="146"/>
      <c r="F200" s="146"/>
      <c r="G200" s="146"/>
      <c r="H200" s="146"/>
      <c r="I200" s="146"/>
      <c r="J200" s="146"/>
      <c r="K200" s="146"/>
      <c r="L200" s="146"/>
      <c r="M200" s="146"/>
      <c r="N200" s="146"/>
      <c r="O200" s="146"/>
      <c r="P200" s="146"/>
      <c r="Q200" s="146"/>
      <c r="R200" s="146"/>
      <c r="S200" s="146"/>
      <c r="T200" s="146"/>
      <c r="U200" s="146"/>
      <c r="V200" s="146"/>
      <c r="W200" s="146"/>
      <c r="X200" s="146"/>
      <c r="Y200" s="146"/>
      <c r="Z200" s="146"/>
      <c r="AA200" s="146"/>
      <c r="AB200" s="146"/>
      <c r="AC200" s="146"/>
      <c r="AD200" s="146"/>
      <c r="AE200" s="146"/>
      <c r="AF200" s="146"/>
      <c r="AG200" s="146"/>
      <c r="AH200" s="146"/>
      <c r="AI200" s="146"/>
      <c r="AJ200" s="146"/>
      <c r="AK200" s="146"/>
      <c r="AL200" s="146"/>
      <c r="AM200" s="146"/>
      <c r="AN200" s="353"/>
      <c r="AO200" s="353"/>
    </row>
    <row r="201" spans="2:41" ht="15.4" customHeight="1">
      <c r="B201" s="355" t="s">
        <v>333</v>
      </c>
      <c r="C201" s="353"/>
      <c r="D201" s="353"/>
      <c r="E201" s="353"/>
      <c r="F201" s="353"/>
      <c r="G201" s="353"/>
      <c r="H201" s="353"/>
      <c r="I201" s="353"/>
      <c r="J201" s="353"/>
      <c r="K201" s="353"/>
      <c r="L201" s="353"/>
      <c r="M201" s="353"/>
      <c r="N201" s="353"/>
      <c r="O201" s="353"/>
      <c r="P201" s="353"/>
      <c r="Q201" s="353"/>
      <c r="R201" s="353"/>
      <c r="S201" s="353"/>
      <c r="T201" s="353"/>
      <c r="U201" s="353"/>
      <c r="V201" s="353"/>
      <c r="W201" s="353"/>
      <c r="X201" s="353"/>
      <c r="Y201" s="353"/>
      <c r="Z201" s="353"/>
      <c r="AA201" s="353"/>
      <c r="AB201" s="353"/>
      <c r="AC201" s="353"/>
      <c r="AD201" s="353"/>
      <c r="AE201" s="353"/>
      <c r="AF201" s="353"/>
      <c r="AG201" s="353"/>
      <c r="AH201" s="353"/>
      <c r="AI201" s="353"/>
      <c r="AJ201" s="353"/>
      <c r="AK201" s="353"/>
      <c r="AL201" s="353"/>
      <c r="AM201" s="356"/>
      <c r="AN201" s="353"/>
      <c r="AO201" s="353"/>
    </row>
    <row r="202" spans="2:41" ht="15.4" customHeight="1">
      <c r="B202" s="357" t="s">
        <v>197</v>
      </c>
      <c r="C202" s="286"/>
      <c r="D202" s="286"/>
      <c r="E202" s="286"/>
      <c r="F202" s="286"/>
      <c r="G202" s="286"/>
      <c r="H202" s="286"/>
      <c r="I202" s="286"/>
      <c r="J202" s="286"/>
      <c r="K202" s="286"/>
      <c r="L202" s="286"/>
      <c r="M202" s="286"/>
      <c r="N202" s="286"/>
      <c r="O202" s="286"/>
      <c r="P202" s="286"/>
      <c r="Q202" s="287"/>
      <c r="R202" s="357" t="s">
        <v>334</v>
      </c>
      <c r="S202" s="286"/>
      <c r="T202" s="286"/>
      <c r="U202" s="286"/>
      <c r="V202" s="286"/>
      <c r="W202" s="286"/>
      <c r="X202" s="286"/>
      <c r="Y202" s="286"/>
      <c r="Z202" s="286"/>
      <c r="AA202" s="286"/>
      <c r="AB202" s="286"/>
      <c r="AC202" s="286"/>
      <c r="AD202" s="287"/>
      <c r="AE202" s="161" t="s">
        <v>335</v>
      </c>
      <c r="AF202" s="162"/>
      <c r="AG202" s="162"/>
      <c r="AH202" s="162"/>
      <c r="AI202" s="163"/>
      <c r="AJ202" s="161" t="s">
        <v>336</v>
      </c>
      <c r="AK202" s="162"/>
      <c r="AL202" s="162"/>
      <c r="AM202" s="163"/>
      <c r="AN202" s="353"/>
      <c r="AO202" s="353"/>
    </row>
    <row r="203" spans="2:41" ht="15.4" customHeight="1">
      <c r="B203" s="358"/>
      <c r="C203" s="359"/>
      <c r="D203" s="359"/>
      <c r="E203" s="359"/>
      <c r="F203" s="359"/>
      <c r="G203" s="359"/>
      <c r="H203" s="359"/>
      <c r="I203" s="359"/>
      <c r="J203" s="359"/>
      <c r="K203" s="359"/>
      <c r="L203" s="359"/>
      <c r="M203" s="359"/>
      <c r="N203" s="359"/>
      <c r="O203" s="359"/>
      <c r="P203" s="359"/>
      <c r="Q203" s="360"/>
      <c r="R203" s="358"/>
      <c r="S203" s="359"/>
      <c r="T203" s="359"/>
      <c r="U203" s="359"/>
      <c r="V203" s="359"/>
      <c r="W203" s="359"/>
      <c r="X203" s="359"/>
      <c r="Y203" s="359"/>
      <c r="Z203" s="359"/>
      <c r="AA203" s="359"/>
      <c r="AB203" s="359"/>
      <c r="AC203" s="359"/>
      <c r="AD203" s="360"/>
      <c r="AE203" s="167"/>
      <c r="AF203" s="168"/>
      <c r="AG203" s="168"/>
      <c r="AH203" s="168"/>
      <c r="AI203" s="169"/>
      <c r="AJ203" s="167"/>
      <c r="AK203" s="168"/>
      <c r="AL203" s="168"/>
      <c r="AM203" s="169"/>
      <c r="AN203" s="353"/>
      <c r="AO203" s="353"/>
    </row>
    <row r="204" spans="2:41" ht="15.4" customHeight="1">
      <c r="B204" s="361"/>
      <c r="C204" s="362"/>
      <c r="D204" s="362"/>
      <c r="E204" s="362"/>
      <c r="F204" s="362"/>
      <c r="G204" s="362"/>
      <c r="H204" s="362"/>
      <c r="I204" s="362"/>
      <c r="J204" s="362"/>
      <c r="K204" s="362"/>
      <c r="L204" s="362"/>
      <c r="M204" s="362"/>
      <c r="N204" s="362"/>
      <c r="O204" s="362"/>
      <c r="P204" s="362"/>
      <c r="Q204" s="363"/>
      <c r="R204" s="361"/>
      <c r="S204" s="362"/>
      <c r="T204" s="362"/>
      <c r="U204" s="362"/>
      <c r="V204" s="362"/>
      <c r="W204" s="362"/>
      <c r="X204" s="362"/>
      <c r="Y204" s="362"/>
      <c r="Z204" s="362"/>
      <c r="AA204" s="362"/>
      <c r="AB204" s="362"/>
      <c r="AC204" s="362"/>
      <c r="AD204" s="363"/>
      <c r="AE204" s="176"/>
      <c r="AF204" s="177"/>
      <c r="AG204" s="177"/>
      <c r="AH204" s="177"/>
      <c r="AI204" s="178"/>
      <c r="AJ204" s="176"/>
      <c r="AK204" s="177"/>
      <c r="AL204" s="177"/>
      <c r="AM204" s="178"/>
      <c r="AN204" s="353"/>
      <c r="AO204" s="353"/>
    </row>
    <row r="205" spans="2:41" ht="15.4" customHeight="1">
      <c r="B205" s="201" t="s">
        <v>201</v>
      </c>
      <c r="C205" s="243" t="s">
        <v>337</v>
      </c>
      <c r="D205" s="257"/>
      <c r="E205" s="257"/>
      <c r="F205" s="257"/>
      <c r="G205" s="258"/>
      <c r="H205" s="364" t="s">
        <v>338</v>
      </c>
      <c r="I205" s="365"/>
      <c r="J205" s="365"/>
      <c r="K205" s="365"/>
      <c r="L205" s="365"/>
      <c r="M205" s="365"/>
      <c r="N205" s="365"/>
      <c r="O205" s="365"/>
      <c r="P205" s="365"/>
      <c r="Q205" s="366"/>
      <c r="R205" s="138" t="s">
        <v>339</v>
      </c>
      <c r="S205" s="139"/>
      <c r="T205" s="139"/>
      <c r="U205" s="139"/>
      <c r="V205" s="139"/>
      <c r="W205" s="139"/>
      <c r="X205" s="139"/>
      <c r="Y205" s="139"/>
      <c r="Z205" s="139"/>
      <c r="AA205" s="139"/>
      <c r="AB205" s="139"/>
      <c r="AC205" s="139"/>
      <c r="AD205" s="140"/>
      <c r="AE205" s="141"/>
      <c r="AF205" s="142"/>
      <c r="AG205" s="142"/>
      <c r="AH205" s="142"/>
      <c r="AI205" s="143"/>
      <c r="AJ205" s="367"/>
      <c r="AK205" s="368"/>
      <c r="AL205" s="368"/>
      <c r="AM205" s="369"/>
      <c r="AN205" s="353"/>
      <c r="AO205" s="353"/>
    </row>
    <row r="206" spans="2:41" ht="15.4" customHeight="1">
      <c r="B206" s="209"/>
      <c r="C206" s="154"/>
      <c r="D206" s="196"/>
      <c r="E206" s="196"/>
      <c r="F206" s="196"/>
      <c r="G206" s="197"/>
      <c r="H206" s="370"/>
      <c r="I206" s="371"/>
      <c r="J206" s="371"/>
      <c r="K206" s="371"/>
      <c r="L206" s="371"/>
      <c r="M206" s="371"/>
      <c r="N206" s="371"/>
      <c r="O206" s="371"/>
      <c r="P206" s="371"/>
      <c r="Q206" s="372"/>
      <c r="R206" s="148"/>
      <c r="S206" s="149"/>
      <c r="T206" s="149"/>
      <c r="U206" s="149"/>
      <c r="V206" s="149"/>
      <c r="W206" s="149"/>
      <c r="X206" s="149"/>
      <c r="Y206" s="149"/>
      <c r="Z206" s="149"/>
      <c r="AA206" s="149"/>
      <c r="AB206" s="149"/>
      <c r="AC206" s="149"/>
      <c r="AD206" s="150"/>
      <c r="AE206" s="151"/>
      <c r="AF206" s="152"/>
      <c r="AG206" s="152"/>
      <c r="AH206" s="152"/>
      <c r="AI206" s="153"/>
      <c r="AJ206" s="373"/>
      <c r="AK206" s="374"/>
      <c r="AL206" s="374"/>
      <c r="AM206" s="375"/>
      <c r="AN206" s="353"/>
      <c r="AO206" s="353"/>
    </row>
    <row r="207" spans="2:41" ht="15.4" customHeight="1">
      <c r="B207" s="209"/>
      <c r="C207" s="154"/>
      <c r="D207" s="196"/>
      <c r="E207" s="196"/>
      <c r="F207" s="196"/>
      <c r="G207" s="197"/>
      <c r="H207" s="370"/>
      <c r="I207" s="371"/>
      <c r="J207" s="371"/>
      <c r="K207" s="371"/>
      <c r="L207" s="371"/>
      <c r="M207" s="371"/>
      <c r="N207" s="371"/>
      <c r="O207" s="371"/>
      <c r="P207" s="371"/>
      <c r="Q207" s="372"/>
      <c r="R207" s="148"/>
      <c r="S207" s="149"/>
      <c r="T207" s="149"/>
      <c r="U207" s="149"/>
      <c r="V207" s="149"/>
      <c r="W207" s="149"/>
      <c r="X207" s="149"/>
      <c r="Y207" s="149"/>
      <c r="Z207" s="149"/>
      <c r="AA207" s="149"/>
      <c r="AB207" s="149"/>
      <c r="AC207" s="149"/>
      <c r="AD207" s="150"/>
      <c r="AE207" s="151"/>
      <c r="AF207" s="152"/>
      <c r="AG207" s="152"/>
      <c r="AH207" s="152"/>
      <c r="AI207" s="153"/>
      <c r="AJ207" s="373"/>
      <c r="AK207" s="374"/>
      <c r="AL207" s="374"/>
      <c r="AM207" s="375"/>
      <c r="AN207" s="353"/>
      <c r="AO207" s="353"/>
    </row>
    <row r="208" spans="2:41" ht="15.4" customHeight="1">
      <c r="B208" s="209"/>
      <c r="C208" s="154"/>
      <c r="D208" s="196"/>
      <c r="E208" s="196"/>
      <c r="F208" s="196"/>
      <c r="G208" s="197"/>
      <c r="H208" s="370"/>
      <c r="I208" s="371"/>
      <c r="J208" s="371"/>
      <c r="K208" s="371"/>
      <c r="L208" s="371"/>
      <c r="M208" s="371"/>
      <c r="N208" s="371"/>
      <c r="O208" s="371"/>
      <c r="P208" s="371"/>
      <c r="Q208" s="372"/>
      <c r="R208" s="138" t="s">
        <v>340</v>
      </c>
      <c r="S208" s="139"/>
      <c r="T208" s="139"/>
      <c r="U208" s="139"/>
      <c r="V208" s="140"/>
      <c r="W208" s="376"/>
      <c r="X208" s="377"/>
      <c r="Y208" s="377"/>
      <c r="Z208" s="377"/>
      <c r="AA208" s="378" t="s">
        <v>341</v>
      </c>
      <c r="AB208" s="379" t="str">
        <f>IF(W208="","",ROUNDDOWN(W210/W208,2))</f>
        <v/>
      </c>
      <c r="AC208" s="380"/>
      <c r="AD208" s="381"/>
      <c r="AE208" s="161" t="s">
        <v>206</v>
      </c>
      <c r="AF208" s="162"/>
      <c r="AG208" s="162"/>
      <c r="AH208" s="162"/>
      <c r="AI208" s="163"/>
      <c r="AJ208" s="222" t="str">
        <f>IF(AB208="","",IF(AB208&gt;=0.8,1,0))</f>
        <v/>
      </c>
      <c r="AK208" s="223"/>
      <c r="AL208" s="223"/>
      <c r="AM208" s="224"/>
      <c r="AN208" s="353"/>
      <c r="AO208" s="353"/>
    </row>
    <row r="209" spans="2:41" ht="15.4" customHeight="1">
      <c r="B209" s="209"/>
      <c r="C209" s="154"/>
      <c r="D209" s="196"/>
      <c r="E209" s="196"/>
      <c r="F209" s="196"/>
      <c r="G209" s="197"/>
      <c r="H209" s="370"/>
      <c r="I209" s="371"/>
      <c r="J209" s="371"/>
      <c r="K209" s="371"/>
      <c r="L209" s="371"/>
      <c r="M209" s="371"/>
      <c r="N209" s="371"/>
      <c r="O209" s="371"/>
      <c r="P209" s="371"/>
      <c r="Q209" s="372"/>
      <c r="R209" s="173"/>
      <c r="S209" s="174"/>
      <c r="T209" s="174"/>
      <c r="U209" s="174"/>
      <c r="V209" s="175"/>
      <c r="W209" s="382"/>
      <c r="X209" s="383"/>
      <c r="Y209" s="383"/>
      <c r="Z209" s="383"/>
      <c r="AA209" s="384"/>
      <c r="AB209" s="385"/>
      <c r="AC209" s="386"/>
      <c r="AD209" s="387"/>
      <c r="AE209" s="167"/>
      <c r="AF209" s="168"/>
      <c r="AG209" s="168"/>
      <c r="AH209" s="168"/>
      <c r="AI209" s="169"/>
      <c r="AJ209" s="278"/>
      <c r="AK209" s="279"/>
      <c r="AL209" s="279"/>
      <c r="AM209" s="280"/>
      <c r="AN209" s="353"/>
      <c r="AO209" s="353"/>
    </row>
    <row r="210" spans="2:41" ht="15.4" customHeight="1">
      <c r="B210" s="209"/>
      <c r="C210" s="154"/>
      <c r="D210" s="196"/>
      <c r="E210" s="196"/>
      <c r="F210" s="196"/>
      <c r="G210" s="197"/>
      <c r="H210" s="370"/>
      <c r="I210" s="371"/>
      <c r="J210" s="371"/>
      <c r="K210" s="371"/>
      <c r="L210" s="371"/>
      <c r="M210" s="371"/>
      <c r="N210" s="371"/>
      <c r="O210" s="371"/>
      <c r="P210" s="371"/>
      <c r="Q210" s="372"/>
      <c r="R210" s="138" t="s">
        <v>342</v>
      </c>
      <c r="S210" s="139"/>
      <c r="T210" s="139"/>
      <c r="U210" s="139"/>
      <c r="V210" s="140"/>
      <c r="W210" s="376"/>
      <c r="X210" s="377"/>
      <c r="Y210" s="377"/>
      <c r="Z210" s="377"/>
      <c r="AA210" s="378" t="s">
        <v>341</v>
      </c>
      <c r="AB210" s="385"/>
      <c r="AC210" s="386"/>
      <c r="AD210" s="387"/>
      <c r="AE210" s="167"/>
      <c r="AF210" s="168"/>
      <c r="AG210" s="168"/>
      <c r="AH210" s="168"/>
      <c r="AI210" s="169"/>
      <c r="AJ210" s="278"/>
      <c r="AK210" s="279"/>
      <c r="AL210" s="279"/>
      <c r="AM210" s="280"/>
      <c r="AN210" s="353"/>
      <c r="AO210" s="353"/>
    </row>
    <row r="211" spans="2:41" ht="15.4" customHeight="1">
      <c r="B211" s="209"/>
      <c r="C211" s="154"/>
      <c r="D211" s="196"/>
      <c r="E211" s="196"/>
      <c r="F211" s="196"/>
      <c r="G211" s="197"/>
      <c r="H211" s="370"/>
      <c r="I211" s="371"/>
      <c r="J211" s="371"/>
      <c r="K211" s="371"/>
      <c r="L211" s="371"/>
      <c r="M211" s="371"/>
      <c r="N211" s="371"/>
      <c r="O211" s="371"/>
      <c r="P211" s="371"/>
      <c r="Q211" s="372"/>
      <c r="R211" s="173"/>
      <c r="S211" s="174"/>
      <c r="T211" s="174"/>
      <c r="U211" s="174"/>
      <c r="V211" s="175"/>
      <c r="W211" s="382"/>
      <c r="X211" s="383"/>
      <c r="Y211" s="383"/>
      <c r="Z211" s="383"/>
      <c r="AA211" s="384"/>
      <c r="AB211" s="388"/>
      <c r="AC211" s="389"/>
      <c r="AD211" s="390"/>
      <c r="AE211" s="176"/>
      <c r="AF211" s="177"/>
      <c r="AG211" s="177"/>
      <c r="AH211" s="177"/>
      <c r="AI211" s="178"/>
      <c r="AJ211" s="266"/>
      <c r="AK211" s="267"/>
      <c r="AL211" s="267"/>
      <c r="AM211" s="268"/>
      <c r="AN211" s="353"/>
      <c r="AO211" s="353"/>
    </row>
    <row r="212" spans="2:41" ht="15.4" customHeight="1">
      <c r="B212" s="201" t="s">
        <v>250</v>
      </c>
      <c r="C212" s="291" t="s">
        <v>343</v>
      </c>
      <c r="D212" s="292"/>
      <c r="E212" s="292"/>
      <c r="F212" s="292"/>
      <c r="G212" s="293"/>
      <c r="H212" s="138" t="s">
        <v>344</v>
      </c>
      <c r="I212" s="139"/>
      <c r="J212" s="139"/>
      <c r="K212" s="139"/>
      <c r="L212" s="139"/>
      <c r="M212" s="139"/>
      <c r="N212" s="139"/>
      <c r="O212" s="139"/>
      <c r="P212" s="139"/>
      <c r="Q212" s="140"/>
      <c r="R212" s="364" t="s">
        <v>345</v>
      </c>
      <c r="S212" s="365"/>
      <c r="T212" s="365"/>
      <c r="U212" s="365"/>
      <c r="V212" s="365"/>
      <c r="W212" s="365"/>
      <c r="X212" s="365"/>
      <c r="Y212" s="365"/>
      <c r="Z212" s="365"/>
      <c r="AA212" s="365"/>
      <c r="AB212" s="365"/>
      <c r="AC212" s="365"/>
      <c r="AD212" s="366"/>
      <c r="AE212" s="141"/>
      <c r="AF212" s="142"/>
      <c r="AG212" s="142"/>
      <c r="AH212" s="142"/>
      <c r="AI212" s="143"/>
      <c r="AJ212" s="187"/>
      <c r="AK212" s="207"/>
      <c r="AL212" s="207"/>
      <c r="AM212" s="208"/>
      <c r="AN212" s="353"/>
      <c r="AO212" s="353"/>
    </row>
    <row r="213" spans="2:41" ht="20.25" customHeight="1">
      <c r="B213" s="209"/>
      <c r="C213" s="285"/>
      <c r="D213" s="307"/>
      <c r="E213" s="307"/>
      <c r="F213" s="307"/>
      <c r="G213" s="308"/>
      <c r="H213" s="148"/>
      <c r="I213" s="149"/>
      <c r="J213" s="149"/>
      <c r="K213" s="149"/>
      <c r="L213" s="149"/>
      <c r="M213" s="149"/>
      <c r="N213" s="149"/>
      <c r="O213" s="149"/>
      <c r="P213" s="149"/>
      <c r="Q213" s="150"/>
      <c r="R213" s="370"/>
      <c r="S213" s="371"/>
      <c r="T213" s="371"/>
      <c r="U213" s="371"/>
      <c r="V213" s="371"/>
      <c r="W213" s="371"/>
      <c r="X213" s="371"/>
      <c r="Y213" s="371"/>
      <c r="Z213" s="371"/>
      <c r="AA213" s="371"/>
      <c r="AB213" s="371"/>
      <c r="AC213" s="371"/>
      <c r="AD213" s="372"/>
      <c r="AE213" s="151"/>
      <c r="AF213" s="152"/>
      <c r="AG213" s="152"/>
      <c r="AH213" s="152"/>
      <c r="AI213" s="153"/>
      <c r="AJ213" s="391"/>
      <c r="AK213" s="392"/>
      <c r="AL213" s="392"/>
      <c r="AM213" s="393"/>
      <c r="AN213" s="353"/>
      <c r="AO213" s="353"/>
    </row>
    <row r="214" spans="2:41" ht="15.4" customHeight="1">
      <c r="B214" s="209"/>
      <c r="C214" s="285"/>
      <c r="D214" s="307"/>
      <c r="E214" s="307"/>
      <c r="F214" s="307"/>
      <c r="G214" s="308"/>
      <c r="H214" s="148"/>
      <c r="I214" s="149"/>
      <c r="J214" s="149"/>
      <c r="K214" s="149"/>
      <c r="L214" s="149"/>
      <c r="M214" s="149"/>
      <c r="N214" s="149"/>
      <c r="O214" s="149"/>
      <c r="P214" s="149"/>
      <c r="Q214" s="150"/>
      <c r="R214" s="370"/>
      <c r="S214" s="371"/>
      <c r="T214" s="371"/>
      <c r="U214" s="371"/>
      <c r="V214" s="371"/>
      <c r="W214" s="371"/>
      <c r="X214" s="371"/>
      <c r="Y214" s="371"/>
      <c r="Z214" s="371"/>
      <c r="AA214" s="371"/>
      <c r="AB214" s="371"/>
      <c r="AC214" s="371"/>
      <c r="AD214" s="372"/>
      <c r="AE214" s="151"/>
      <c r="AF214" s="152"/>
      <c r="AG214" s="152"/>
      <c r="AH214" s="152"/>
      <c r="AI214" s="153"/>
      <c r="AJ214" s="391"/>
      <c r="AK214" s="392"/>
      <c r="AL214" s="392"/>
      <c r="AM214" s="393"/>
      <c r="AN214" s="353"/>
      <c r="AO214" s="353"/>
    </row>
    <row r="215" spans="2:41" ht="21.75" customHeight="1">
      <c r="B215" s="209"/>
      <c r="C215" s="285"/>
      <c r="D215" s="307"/>
      <c r="E215" s="307"/>
      <c r="F215" s="307"/>
      <c r="G215" s="308"/>
      <c r="H215" s="148"/>
      <c r="I215" s="149"/>
      <c r="J215" s="149"/>
      <c r="K215" s="149"/>
      <c r="L215" s="149"/>
      <c r="M215" s="149"/>
      <c r="N215" s="149"/>
      <c r="O215" s="149"/>
      <c r="P215" s="149"/>
      <c r="Q215" s="150"/>
      <c r="R215" s="364" t="s">
        <v>346</v>
      </c>
      <c r="S215" s="365"/>
      <c r="T215" s="365"/>
      <c r="U215" s="365"/>
      <c r="V215" s="365"/>
      <c r="W215" s="365"/>
      <c r="X215" s="365"/>
      <c r="Y215" s="365"/>
      <c r="Z215" s="365"/>
      <c r="AA215" s="365"/>
      <c r="AB215" s="365"/>
      <c r="AC215" s="365"/>
      <c r="AD215" s="366"/>
      <c r="AE215" s="141"/>
      <c r="AF215" s="142"/>
      <c r="AG215" s="142"/>
      <c r="AH215" s="142"/>
      <c r="AI215" s="143"/>
      <c r="AJ215" s="187"/>
      <c r="AK215" s="207"/>
      <c r="AL215" s="207"/>
      <c r="AM215" s="208"/>
      <c r="AN215" s="353"/>
      <c r="AO215" s="353"/>
    </row>
    <row r="216" spans="2:41" ht="15.4" customHeight="1">
      <c r="B216" s="209"/>
      <c r="C216" s="285"/>
      <c r="D216" s="307"/>
      <c r="E216" s="307"/>
      <c r="F216" s="307"/>
      <c r="G216" s="308"/>
      <c r="H216" s="148"/>
      <c r="I216" s="149"/>
      <c r="J216" s="149"/>
      <c r="K216" s="149"/>
      <c r="L216" s="149"/>
      <c r="M216" s="149"/>
      <c r="N216" s="149"/>
      <c r="O216" s="149"/>
      <c r="P216" s="149"/>
      <c r="Q216" s="150"/>
      <c r="R216" s="394"/>
      <c r="S216" s="364" t="s">
        <v>340</v>
      </c>
      <c r="T216" s="365"/>
      <c r="U216" s="365"/>
      <c r="V216" s="366"/>
      <c r="W216" s="376"/>
      <c r="X216" s="377"/>
      <c r="Y216" s="377"/>
      <c r="Z216" s="377"/>
      <c r="AA216" s="378" t="s">
        <v>347</v>
      </c>
      <c r="AB216" s="379" t="str">
        <f>IF(W216="","",ROUNDDOWN(W218/W216,2))</f>
        <v/>
      </c>
      <c r="AC216" s="380"/>
      <c r="AD216" s="381"/>
      <c r="AE216" s="151"/>
      <c r="AF216" s="152"/>
      <c r="AG216" s="152"/>
      <c r="AH216" s="152"/>
      <c r="AI216" s="153"/>
      <c r="AJ216" s="391"/>
      <c r="AK216" s="392"/>
      <c r="AL216" s="392"/>
      <c r="AM216" s="393"/>
      <c r="AN216" s="353"/>
      <c r="AO216" s="353"/>
    </row>
    <row r="217" spans="2:41" ht="15.4" customHeight="1">
      <c r="B217" s="209"/>
      <c r="C217" s="285"/>
      <c r="D217" s="307"/>
      <c r="E217" s="307"/>
      <c r="F217" s="307"/>
      <c r="G217" s="308"/>
      <c r="H217" s="148"/>
      <c r="I217" s="149"/>
      <c r="J217" s="149"/>
      <c r="K217" s="149"/>
      <c r="L217" s="149"/>
      <c r="M217" s="149"/>
      <c r="N217" s="149"/>
      <c r="O217" s="149"/>
      <c r="P217" s="149"/>
      <c r="Q217" s="150"/>
      <c r="R217" s="394"/>
      <c r="S217" s="395"/>
      <c r="T217" s="396"/>
      <c r="U217" s="396"/>
      <c r="V217" s="397"/>
      <c r="W217" s="382"/>
      <c r="X217" s="383"/>
      <c r="Y217" s="383"/>
      <c r="Z217" s="383"/>
      <c r="AA217" s="384"/>
      <c r="AB217" s="385"/>
      <c r="AC217" s="386"/>
      <c r="AD217" s="387"/>
      <c r="AE217" s="151"/>
      <c r="AF217" s="152"/>
      <c r="AG217" s="152"/>
      <c r="AH217" s="152"/>
      <c r="AI217" s="153"/>
      <c r="AJ217" s="391"/>
      <c r="AK217" s="392"/>
      <c r="AL217" s="392"/>
      <c r="AM217" s="393"/>
      <c r="AN217" s="353"/>
      <c r="AO217" s="353"/>
    </row>
    <row r="218" spans="2:41" ht="20.149999999999999" customHeight="1">
      <c r="B218" s="209"/>
      <c r="C218" s="285"/>
      <c r="D218" s="307"/>
      <c r="E218" s="307"/>
      <c r="F218" s="307"/>
      <c r="G218" s="308"/>
      <c r="H218" s="148"/>
      <c r="I218" s="149"/>
      <c r="J218" s="149"/>
      <c r="K218" s="149"/>
      <c r="L218" s="149"/>
      <c r="M218" s="149"/>
      <c r="N218" s="149"/>
      <c r="O218" s="149"/>
      <c r="P218" s="149"/>
      <c r="Q218" s="150"/>
      <c r="R218" s="394"/>
      <c r="S218" s="364" t="s">
        <v>342</v>
      </c>
      <c r="T218" s="365"/>
      <c r="U218" s="365"/>
      <c r="V218" s="366"/>
      <c r="W218" s="376"/>
      <c r="X218" s="377"/>
      <c r="Y218" s="377"/>
      <c r="Z218" s="377"/>
      <c r="AA218" s="378" t="s">
        <v>347</v>
      </c>
      <c r="AB218" s="385"/>
      <c r="AC218" s="386"/>
      <c r="AD218" s="387"/>
      <c r="AE218" s="151"/>
      <c r="AF218" s="152"/>
      <c r="AG218" s="152"/>
      <c r="AH218" s="152"/>
      <c r="AI218" s="153"/>
      <c r="AJ218" s="391"/>
      <c r="AK218" s="392"/>
      <c r="AL218" s="392"/>
      <c r="AM218" s="393"/>
      <c r="AN218" s="353"/>
      <c r="AO218" s="353"/>
    </row>
    <row r="219" spans="2:41" ht="20.149999999999999" customHeight="1">
      <c r="B219" s="209"/>
      <c r="C219" s="285"/>
      <c r="D219" s="307"/>
      <c r="E219" s="307"/>
      <c r="F219" s="307"/>
      <c r="G219" s="308"/>
      <c r="H219" s="148"/>
      <c r="I219" s="149"/>
      <c r="J219" s="149"/>
      <c r="K219" s="149"/>
      <c r="L219" s="149"/>
      <c r="M219" s="149"/>
      <c r="N219" s="149"/>
      <c r="O219" s="149"/>
      <c r="P219" s="149"/>
      <c r="Q219" s="150"/>
      <c r="R219" s="398"/>
      <c r="S219" s="395"/>
      <c r="T219" s="396"/>
      <c r="U219" s="396"/>
      <c r="V219" s="397"/>
      <c r="W219" s="382"/>
      <c r="X219" s="383"/>
      <c r="Y219" s="383"/>
      <c r="Z219" s="383"/>
      <c r="AA219" s="384"/>
      <c r="AB219" s="388"/>
      <c r="AC219" s="389"/>
      <c r="AD219" s="390"/>
      <c r="AE219" s="157"/>
      <c r="AF219" s="158"/>
      <c r="AG219" s="158"/>
      <c r="AH219" s="158"/>
      <c r="AI219" s="159"/>
      <c r="AJ219" s="215"/>
      <c r="AK219" s="216"/>
      <c r="AL219" s="216"/>
      <c r="AM219" s="217"/>
      <c r="AN219" s="353"/>
      <c r="AO219" s="353"/>
    </row>
    <row r="220" spans="2:41" ht="19.5" customHeight="1">
      <c r="B220" s="209"/>
      <c r="C220" s="285"/>
      <c r="D220" s="307"/>
      <c r="E220" s="307"/>
      <c r="F220" s="307"/>
      <c r="G220" s="308"/>
      <c r="H220" s="148"/>
      <c r="I220" s="149"/>
      <c r="J220" s="149"/>
      <c r="K220" s="149"/>
      <c r="L220" s="149"/>
      <c r="M220" s="149"/>
      <c r="N220" s="149"/>
      <c r="O220" s="149"/>
      <c r="P220" s="149"/>
      <c r="Q220" s="150"/>
      <c r="R220" s="364" t="s">
        <v>348</v>
      </c>
      <c r="S220" s="365"/>
      <c r="T220" s="365"/>
      <c r="U220" s="365"/>
      <c r="V220" s="365"/>
      <c r="W220" s="365"/>
      <c r="X220" s="365"/>
      <c r="Y220" s="365"/>
      <c r="Z220" s="365"/>
      <c r="AA220" s="365"/>
      <c r="AB220" s="365"/>
      <c r="AC220" s="365"/>
      <c r="AD220" s="366"/>
      <c r="AE220" s="161" t="s">
        <v>349</v>
      </c>
      <c r="AF220" s="162"/>
      <c r="AG220" s="162"/>
      <c r="AH220" s="162"/>
      <c r="AI220" s="163"/>
      <c r="AJ220" s="222" t="str">
        <f>IF(AB221="","",IF(AB221-AB216&gt;=0.1,1,0))</f>
        <v/>
      </c>
      <c r="AK220" s="223"/>
      <c r="AL220" s="223"/>
      <c r="AM220" s="224"/>
      <c r="AN220" s="353"/>
      <c r="AO220" s="353"/>
    </row>
    <row r="221" spans="2:41" ht="15.4" customHeight="1">
      <c r="B221" s="209"/>
      <c r="C221" s="285"/>
      <c r="D221" s="307"/>
      <c r="E221" s="307"/>
      <c r="F221" s="307"/>
      <c r="G221" s="308"/>
      <c r="H221" s="148"/>
      <c r="I221" s="149"/>
      <c r="J221" s="149"/>
      <c r="K221" s="149"/>
      <c r="L221" s="149"/>
      <c r="M221" s="149"/>
      <c r="N221" s="149"/>
      <c r="O221" s="149"/>
      <c r="P221" s="149"/>
      <c r="Q221" s="150"/>
      <c r="R221" s="218"/>
      <c r="S221" s="364" t="s">
        <v>340</v>
      </c>
      <c r="T221" s="365"/>
      <c r="U221" s="365"/>
      <c r="V221" s="366"/>
      <c r="W221" s="376"/>
      <c r="X221" s="377"/>
      <c r="Y221" s="377"/>
      <c r="Z221" s="377"/>
      <c r="AA221" s="378" t="s">
        <v>347</v>
      </c>
      <c r="AB221" s="379" t="str">
        <f>IF(W221="","",ROUNDDOWN(W223/W221,2))</f>
        <v/>
      </c>
      <c r="AC221" s="380"/>
      <c r="AD221" s="381"/>
      <c r="AE221" s="167"/>
      <c r="AF221" s="168"/>
      <c r="AG221" s="168"/>
      <c r="AH221" s="168"/>
      <c r="AI221" s="169"/>
      <c r="AJ221" s="278"/>
      <c r="AK221" s="279"/>
      <c r="AL221" s="279"/>
      <c r="AM221" s="280"/>
      <c r="AN221" s="353"/>
      <c r="AO221" s="353"/>
    </row>
    <row r="222" spans="2:41" ht="15.4" customHeight="1">
      <c r="B222" s="209"/>
      <c r="C222" s="285"/>
      <c r="D222" s="307"/>
      <c r="E222" s="307"/>
      <c r="F222" s="307"/>
      <c r="G222" s="308"/>
      <c r="H222" s="148"/>
      <c r="I222" s="149"/>
      <c r="J222" s="149"/>
      <c r="K222" s="149"/>
      <c r="L222" s="149"/>
      <c r="M222" s="149"/>
      <c r="N222" s="149"/>
      <c r="O222" s="149"/>
      <c r="P222" s="149"/>
      <c r="Q222" s="150"/>
      <c r="R222" s="218"/>
      <c r="S222" s="395"/>
      <c r="T222" s="396"/>
      <c r="U222" s="396"/>
      <c r="V222" s="397"/>
      <c r="W222" s="382"/>
      <c r="X222" s="383"/>
      <c r="Y222" s="383"/>
      <c r="Z222" s="383"/>
      <c r="AA222" s="384"/>
      <c r="AB222" s="385"/>
      <c r="AC222" s="386"/>
      <c r="AD222" s="387"/>
      <c r="AE222" s="167"/>
      <c r="AF222" s="168"/>
      <c r="AG222" s="168"/>
      <c r="AH222" s="168"/>
      <c r="AI222" s="169"/>
      <c r="AJ222" s="278"/>
      <c r="AK222" s="279"/>
      <c r="AL222" s="279"/>
      <c r="AM222" s="280"/>
      <c r="AN222" s="353"/>
      <c r="AO222" s="353"/>
    </row>
    <row r="223" spans="2:41" ht="20.149999999999999" customHeight="1">
      <c r="B223" s="209"/>
      <c r="C223" s="285"/>
      <c r="D223" s="307"/>
      <c r="E223" s="307"/>
      <c r="F223" s="307"/>
      <c r="G223" s="308"/>
      <c r="H223" s="148"/>
      <c r="I223" s="149"/>
      <c r="J223" s="149"/>
      <c r="K223" s="149"/>
      <c r="L223" s="149"/>
      <c r="M223" s="149"/>
      <c r="N223" s="149"/>
      <c r="O223" s="149"/>
      <c r="P223" s="149"/>
      <c r="Q223" s="150"/>
      <c r="R223" s="394" t="s">
        <v>350</v>
      </c>
      <c r="S223" s="364" t="s">
        <v>342</v>
      </c>
      <c r="T223" s="365"/>
      <c r="U223" s="365"/>
      <c r="V223" s="366"/>
      <c r="W223" s="376"/>
      <c r="X223" s="377"/>
      <c r="Y223" s="377"/>
      <c r="Z223" s="377"/>
      <c r="AA223" s="378" t="s">
        <v>347</v>
      </c>
      <c r="AB223" s="385"/>
      <c r="AC223" s="386"/>
      <c r="AD223" s="387"/>
      <c r="AE223" s="167"/>
      <c r="AF223" s="168"/>
      <c r="AG223" s="168"/>
      <c r="AH223" s="168"/>
      <c r="AI223" s="169"/>
      <c r="AJ223" s="278"/>
      <c r="AK223" s="279"/>
      <c r="AL223" s="279"/>
      <c r="AM223" s="280"/>
      <c r="AN223" s="353"/>
      <c r="AO223" s="353"/>
    </row>
    <row r="224" spans="2:41" ht="20.149999999999999" customHeight="1">
      <c r="B224" s="209"/>
      <c r="C224" s="285"/>
      <c r="D224" s="307"/>
      <c r="E224" s="307"/>
      <c r="F224" s="307"/>
      <c r="G224" s="308"/>
      <c r="H224" s="148"/>
      <c r="I224" s="149"/>
      <c r="J224" s="149"/>
      <c r="K224" s="149"/>
      <c r="L224" s="149"/>
      <c r="M224" s="149"/>
      <c r="N224" s="149"/>
      <c r="O224" s="149"/>
      <c r="P224" s="149"/>
      <c r="Q224" s="150"/>
      <c r="R224" s="398"/>
      <c r="S224" s="395"/>
      <c r="T224" s="396"/>
      <c r="U224" s="396"/>
      <c r="V224" s="397"/>
      <c r="W224" s="382"/>
      <c r="X224" s="383"/>
      <c r="Y224" s="383"/>
      <c r="Z224" s="383"/>
      <c r="AA224" s="384"/>
      <c r="AB224" s="388"/>
      <c r="AC224" s="389"/>
      <c r="AD224" s="390"/>
      <c r="AE224" s="167"/>
      <c r="AF224" s="168"/>
      <c r="AG224" s="168"/>
      <c r="AH224" s="168"/>
      <c r="AI224" s="169"/>
      <c r="AJ224" s="278"/>
      <c r="AK224" s="279"/>
      <c r="AL224" s="279"/>
      <c r="AM224" s="280"/>
      <c r="AN224" s="353"/>
      <c r="AO224" s="353"/>
    </row>
    <row r="225" spans="2:41" ht="15.4" customHeight="1">
      <c r="B225" s="209"/>
      <c r="C225" s="285"/>
      <c r="D225" s="307"/>
      <c r="E225" s="307"/>
      <c r="F225" s="307"/>
      <c r="G225" s="308"/>
      <c r="H225" s="148"/>
      <c r="I225" s="149"/>
      <c r="J225" s="149"/>
      <c r="K225" s="149"/>
      <c r="L225" s="149"/>
      <c r="M225" s="149"/>
      <c r="N225" s="149"/>
      <c r="O225" s="149"/>
      <c r="P225" s="149"/>
      <c r="Q225" s="150"/>
      <c r="R225" s="138" t="s">
        <v>351</v>
      </c>
      <c r="S225" s="139"/>
      <c r="T225" s="139"/>
      <c r="U225" s="139"/>
      <c r="V225" s="139"/>
      <c r="W225" s="139"/>
      <c r="X225" s="139"/>
      <c r="Y225" s="139"/>
      <c r="Z225" s="139"/>
      <c r="AA225" s="139"/>
      <c r="AB225" s="139"/>
      <c r="AC225" s="139"/>
      <c r="AD225" s="140"/>
      <c r="AE225" s="141"/>
      <c r="AF225" s="142"/>
      <c r="AG225" s="142"/>
      <c r="AH225" s="142"/>
      <c r="AI225" s="143"/>
      <c r="AJ225" s="187"/>
      <c r="AK225" s="207"/>
      <c r="AL225" s="207"/>
      <c r="AM225" s="208"/>
      <c r="AN225" s="353"/>
      <c r="AO225" s="353"/>
    </row>
    <row r="226" spans="2:41" ht="29.25" customHeight="1">
      <c r="B226" s="209"/>
      <c r="C226" s="285"/>
      <c r="D226" s="307"/>
      <c r="E226" s="307"/>
      <c r="F226" s="307"/>
      <c r="G226" s="308"/>
      <c r="H226" s="148"/>
      <c r="I226" s="149"/>
      <c r="J226" s="149"/>
      <c r="K226" s="149"/>
      <c r="L226" s="149"/>
      <c r="M226" s="149"/>
      <c r="N226" s="149"/>
      <c r="O226" s="149"/>
      <c r="P226" s="149"/>
      <c r="Q226" s="150"/>
      <c r="R226" s="148"/>
      <c r="S226" s="149"/>
      <c r="T226" s="149"/>
      <c r="U226" s="149"/>
      <c r="V226" s="149"/>
      <c r="W226" s="149"/>
      <c r="X226" s="149"/>
      <c r="Y226" s="149"/>
      <c r="Z226" s="149"/>
      <c r="AA226" s="149"/>
      <c r="AB226" s="149"/>
      <c r="AC226" s="149"/>
      <c r="AD226" s="150"/>
      <c r="AE226" s="151"/>
      <c r="AF226" s="152"/>
      <c r="AG226" s="152"/>
      <c r="AH226" s="152"/>
      <c r="AI226" s="153"/>
      <c r="AJ226" s="391"/>
      <c r="AK226" s="392"/>
      <c r="AL226" s="392"/>
      <c r="AM226" s="393"/>
      <c r="AN226" s="353"/>
      <c r="AO226" s="353"/>
    </row>
    <row r="227" spans="2:41" ht="22.5" customHeight="1">
      <c r="B227" s="209"/>
      <c r="C227" s="285"/>
      <c r="D227" s="307"/>
      <c r="E227" s="307"/>
      <c r="F227" s="307"/>
      <c r="G227" s="308"/>
      <c r="H227" s="148"/>
      <c r="I227" s="149"/>
      <c r="J227" s="149"/>
      <c r="K227" s="149"/>
      <c r="L227" s="149"/>
      <c r="M227" s="149"/>
      <c r="N227" s="149"/>
      <c r="O227" s="149"/>
      <c r="P227" s="149"/>
      <c r="Q227" s="150"/>
      <c r="R227" s="138" t="s">
        <v>352</v>
      </c>
      <c r="S227" s="139"/>
      <c r="T227" s="139"/>
      <c r="U227" s="139"/>
      <c r="V227" s="139"/>
      <c r="W227" s="139"/>
      <c r="X227" s="139"/>
      <c r="Y227" s="139"/>
      <c r="Z227" s="139"/>
      <c r="AA227" s="139"/>
      <c r="AB227" s="139"/>
      <c r="AC227" s="139"/>
      <c r="AD227" s="140"/>
      <c r="AE227" s="161" t="s">
        <v>353</v>
      </c>
      <c r="AF227" s="162"/>
      <c r="AG227" s="162"/>
      <c r="AH227" s="162"/>
      <c r="AI227" s="163"/>
      <c r="AJ227" s="222" t="str">
        <f>IF(AJ220="","",IF(W233/W231&gt;=0.3,1,0))</f>
        <v/>
      </c>
      <c r="AK227" s="223"/>
      <c r="AL227" s="223"/>
      <c r="AM227" s="224"/>
      <c r="AN227" s="353"/>
      <c r="AO227" s="353"/>
    </row>
    <row r="228" spans="2:41" ht="18" customHeight="1">
      <c r="B228" s="209"/>
      <c r="C228" s="285"/>
      <c r="D228" s="307"/>
      <c r="E228" s="307"/>
      <c r="F228" s="307"/>
      <c r="G228" s="308"/>
      <c r="H228" s="148"/>
      <c r="I228" s="149"/>
      <c r="J228" s="149"/>
      <c r="K228" s="149"/>
      <c r="L228" s="149"/>
      <c r="M228" s="149"/>
      <c r="N228" s="149"/>
      <c r="O228" s="149"/>
      <c r="P228" s="149"/>
      <c r="Q228" s="150"/>
      <c r="R228" s="394" t="s">
        <v>354</v>
      </c>
      <c r="S228" s="138" t="s">
        <v>342</v>
      </c>
      <c r="T228" s="139"/>
      <c r="U228" s="139"/>
      <c r="V228" s="140"/>
      <c r="W228" s="376"/>
      <c r="X228" s="377"/>
      <c r="Y228" s="377"/>
      <c r="Z228" s="377"/>
      <c r="AA228" s="378" t="s">
        <v>347</v>
      </c>
      <c r="AB228" s="385"/>
      <c r="AC228" s="386"/>
      <c r="AD228" s="387"/>
      <c r="AE228" s="167"/>
      <c r="AF228" s="168"/>
      <c r="AG228" s="168"/>
      <c r="AH228" s="168"/>
      <c r="AI228" s="169"/>
      <c r="AJ228" s="278"/>
      <c r="AK228" s="279"/>
      <c r="AL228" s="279"/>
      <c r="AM228" s="280"/>
      <c r="AN228" s="353"/>
      <c r="AO228" s="353"/>
    </row>
    <row r="229" spans="2:41" ht="27" customHeight="1">
      <c r="B229" s="209"/>
      <c r="C229" s="285"/>
      <c r="D229" s="307"/>
      <c r="E229" s="307"/>
      <c r="F229" s="307"/>
      <c r="G229" s="308"/>
      <c r="H229" s="148"/>
      <c r="I229" s="149"/>
      <c r="J229" s="149"/>
      <c r="K229" s="149"/>
      <c r="L229" s="149"/>
      <c r="M229" s="149"/>
      <c r="N229" s="149"/>
      <c r="O229" s="149"/>
      <c r="P229" s="149"/>
      <c r="Q229" s="150"/>
      <c r="R229" s="394"/>
      <c r="S229" s="148"/>
      <c r="T229" s="149"/>
      <c r="U229" s="149"/>
      <c r="V229" s="150"/>
      <c r="W229" s="382"/>
      <c r="X229" s="383"/>
      <c r="Y229" s="383"/>
      <c r="Z229" s="383"/>
      <c r="AA229" s="384"/>
      <c r="AB229" s="388"/>
      <c r="AC229" s="389"/>
      <c r="AD229" s="390"/>
      <c r="AE229" s="167"/>
      <c r="AF229" s="168"/>
      <c r="AG229" s="168"/>
      <c r="AH229" s="168"/>
      <c r="AI229" s="169"/>
      <c r="AJ229" s="278"/>
      <c r="AK229" s="279"/>
      <c r="AL229" s="279"/>
      <c r="AM229" s="280"/>
      <c r="AN229" s="353"/>
      <c r="AO229" s="353"/>
    </row>
    <row r="230" spans="2:41" ht="15.4" customHeight="1">
      <c r="B230" s="399"/>
      <c r="C230" s="294"/>
      <c r="D230" s="400"/>
      <c r="E230" s="400"/>
      <c r="F230" s="400"/>
      <c r="G230" s="401"/>
      <c r="H230" s="240"/>
      <c r="I230" s="402"/>
      <c r="J230" s="402"/>
      <c r="K230" s="402"/>
      <c r="L230" s="402"/>
      <c r="M230" s="402"/>
      <c r="N230" s="402"/>
      <c r="O230" s="402"/>
      <c r="P230" s="402"/>
      <c r="Q230" s="402"/>
      <c r="R230" s="403" t="s">
        <v>355</v>
      </c>
      <c r="S230" s="404"/>
      <c r="T230" s="404"/>
      <c r="U230" s="404"/>
      <c r="V230" s="404"/>
      <c r="W230" s="404"/>
      <c r="X230" s="404"/>
      <c r="Y230" s="404"/>
      <c r="Z230" s="404"/>
      <c r="AA230" s="404"/>
      <c r="AB230" s="404"/>
      <c r="AC230" s="404"/>
      <c r="AD230" s="405"/>
      <c r="AE230" s="167"/>
      <c r="AF230" s="168"/>
      <c r="AG230" s="168"/>
      <c r="AH230" s="168"/>
      <c r="AI230" s="169"/>
      <c r="AJ230" s="278"/>
      <c r="AK230" s="279"/>
      <c r="AL230" s="279"/>
      <c r="AM230" s="280"/>
      <c r="AN230" s="353"/>
      <c r="AO230" s="353"/>
    </row>
    <row r="231" spans="2:41" ht="20.149999999999999" customHeight="1">
      <c r="B231" s="399"/>
      <c r="C231" s="294"/>
      <c r="D231" s="400"/>
      <c r="E231" s="400"/>
      <c r="F231" s="400"/>
      <c r="G231" s="401"/>
      <c r="H231" s="240"/>
      <c r="I231" s="402"/>
      <c r="J231" s="402"/>
      <c r="K231" s="402"/>
      <c r="L231" s="402"/>
      <c r="M231" s="402"/>
      <c r="N231" s="402"/>
      <c r="O231" s="402"/>
      <c r="P231" s="402"/>
      <c r="Q231" s="402"/>
      <c r="R231" s="406" t="s">
        <v>356</v>
      </c>
      <c r="S231" s="148" t="s">
        <v>342</v>
      </c>
      <c r="T231" s="149"/>
      <c r="U231" s="149"/>
      <c r="V231" s="150"/>
      <c r="W231" s="407" t="str">
        <f>IF((W223-W228)=0,"",(W223-W228))</f>
        <v/>
      </c>
      <c r="X231" s="408"/>
      <c r="Y231" s="408"/>
      <c r="Z231" s="408"/>
      <c r="AA231" s="409" t="s">
        <v>347</v>
      </c>
      <c r="AB231" s="410"/>
      <c r="AC231" s="411"/>
      <c r="AD231" s="412"/>
      <c r="AE231" s="167"/>
      <c r="AF231" s="168"/>
      <c r="AG231" s="168"/>
      <c r="AH231" s="168"/>
      <c r="AI231" s="169"/>
      <c r="AJ231" s="278"/>
      <c r="AK231" s="279"/>
      <c r="AL231" s="279"/>
      <c r="AM231" s="280"/>
      <c r="AN231" s="353"/>
      <c r="AO231" s="353"/>
    </row>
    <row r="232" spans="2:41" ht="20.149999999999999" customHeight="1">
      <c r="B232" s="399"/>
      <c r="C232" s="294"/>
      <c r="D232" s="400"/>
      <c r="E232" s="400"/>
      <c r="F232" s="400"/>
      <c r="G232" s="401"/>
      <c r="H232" s="240"/>
      <c r="I232" s="402"/>
      <c r="J232" s="402"/>
      <c r="K232" s="402"/>
      <c r="L232" s="402"/>
      <c r="M232" s="402"/>
      <c r="N232" s="402"/>
      <c r="O232" s="402"/>
      <c r="P232" s="402"/>
      <c r="Q232" s="402"/>
      <c r="R232" s="394"/>
      <c r="S232" s="148"/>
      <c r="T232" s="149"/>
      <c r="U232" s="149"/>
      <c r="V232" s="150"/>
      <c r="W232" s="382"/>
      <c r="X232" s="383"/>
      <c r="Y232" s="383"/>
      <c r="Z232" s="383"/>
      <c r="AA232" s="384"/>
      <c r="AB232" s="413"/>
      <c r="AC232" s="414"/>
      <c r="AD232" s="415"/>
      <c r="AE232" s="167"/>
      <c r="AF232" s="168"/>
      <c r="AG232" s="168"/>
      <c r="AH232" s="168"/>
      <c r="AI232" s="169"/>
      <c r="AJ232" s="278"/>
      <c r="AK232" s="279"/>
      <c r="AL232" s="279"/>
      <c r="AM232" s="280"/>
      <c r="AN232" s="353"/>
      <c r="AO232" s="353"/>
    </row>
    <row r="233" spans="2:41" ht="15.4" customHeight="1">
      <c r="B233" s="399"/>
      <c r="C233" s="294"/>
      <c r="D233" s="400"/>
      <c r="E233" s="400"/>
      <c r="F233" s="400"/>
      <c r="G233" s="401"/>
      <c r="H233" s="240"/>
      <c r="I233" s="402"/>
      <c r="J233" s="402"/>
      <c r="K233" s="402"/>
      <c r="L233" s="402"/>
      <c r="M233" s="402"/>
      <c r="N233" s="402"/>
      <c r="O233" s="402"/>
      <c r="P233" s="402"/>
      <c r="Q233" s="402"/>
      <c r="R233" s="416"/>
      <c r="S233" s="417"/>
      <c r="T233" s="138" t="s">
        <v>357</v>
      </c>
      <c r="U233" s="139"/>
      <c r="V233" s="140"/>
      <c r="W233" s="376"/>
      <c r="X233" s="377"/>
      <c r="Y233" s="377"/>
      <c r="Z233" s="377"/>
      <c r="AA233" s="409" t="s">
        <v>347</v>
      </c>
      <c r="AB233" s="379" t="str">
        <f>IF(W233="","",ROUNDDOWN(W233/W231,2))</f>
        <v/>
      </c>
      <c r="AC233" s="380"/>
      <c r="AD233" s="381"/>
      <c r="AE233" s="167"/>
      <c r="AF233" s="168"/>
      <c r="AG233" s="168"/>
      <c r="AH233" s="168"/>
      <c r="AI233" s="169"/>
      <c r="AJ233" s="278"/>
      <c r="AK233" s="279"/>
      <c r="AL233" s="279"/>
      <c r="AM233" s="280"/>
      <c r="AN233" s="353"/>
      <c r="AO233" s="353"/>
    </row>
    <row r="234" spans="2:41" ht="15.4" customHeight="1">
      <c r="B234" s="399"/>
      <c r="C234" s="294"/>
      <c r="D234" s="400"/>
      <c r="E234" s="400"/>
      <c r="F234" s="400"/>
      <c r="G234" s="401"/>
      <c r="H234" s="240"/>
      <c r="I234" s="402"/>
      <c r="J234" s="402"/>
      <c r="K234" s="402"/>
      <c r="L234" s="402"/>
      <c r="M234" s="402"/>
      <c r="N234" s="402"/>
      <c r="O234" s="402"/>
      <c r="P234" s="402"/>
      <c r="Q234" s="402"/>
      <c r="R234" s="418"/>
      <c r="S234" s="419"/>
      <c r="T234" s="173"/>
      <c r="U234" s="174"/>
      <c r="V234" s="175"/>
      <c r="W234" s="382"/>
      <c r="X234" s="383"/>
      <c r="Y234" s="383"/>
      <c r="Z234" s="383"/>
      <c r="AA234" s="384"/>
      <c r="AB234" s="388"/>
      <c r="AC234" s="389"/>
      <c r="AD234" s="390"/>
      <c r="AE234" s="176"/>
      <c r="AF234" s="177"/>
      <c r="AG234" s="177"/>
      <c r="AH234" s="177"/>
      <c r="AI234" s="178"/>
      <c r="AJ234" s="266"/>
      <c r="AK234" s="267"/>
      <c r="AL234" s="267"/>
      <c r="AM234" s="268"/>
      <c r="AN234" s="353"/>
      <c r="AO234" s="353"/>
    </row>
    <row r="235" spans="2:41" ht="15.4" customHeight="1">
      <c r="B235" s="201" t="s">
        <v>264</v>
      </c>
      <c r="C235" s="291" t="s">
        <v>358</v>
      </c>
      <c r="D235" s="292"/>
      <c r="E235" s="292"/>
      <c r="F235" s="292"/>
      <c r="G235" s="293"/>
      <c r="H235" s="138" t="s">
        <v>359</v>
      </c>
      <c r="I235" s="139"/>
      <c r="J235" s="139"/>
      <c r="K235" s="139"/>
      <c r="L235" s="139"/>
      <c r="M235" s="139"/>
      <c r="N235" s="139"/>
      <c r="O235" s="139"/>
      <c r="P235" s="139"/>
      <c r="Q235" s="139"/>
      <c r="R235" s="139"/>
      <c r="S235" s="139"/>
      <c r="T235" s="139"/>
      <c r="U235" s="139"/>
      <c r="V235" s="139"/>
      <c r="W235" s="139"/>
      <c r="X235" s="139"/>
      <c r="Y235" s="139"/>
      <c r="Z235" s="139"/>
      <c r="AA235" s="140"/>
      <c r="AB235" s="420" t="s">
        <v>360</v>
      </c>
      <c r="AC235" s="421"/>
      <c r="AD235" s="378"/>
      <c r="AE235" s="161" t="s">
        <v>361</v>
      </c>
      <c r="AF235" s="162"/>
      <c r="AG235" s="162"/>
      <c r="AH235" s="162"/>
      <c r="AI235" s="163"/>
      <c r="AJ235" s="422" t="str">
        <f>IF(AB235="○",0.5,"")</f>
        <v/>
      </c>
      <c r="AK235" s="423"/>
      <c r="AL235" s="423"/>
      <c r="AM235" s="424"/>
      <c r="AN235" s="353"/>
      <c r="AO235" s="353"/>
    </row>
    <row r="236" spans="2:41" ht="15.4" customHeight="1">
      <c r="B236" s="209"/>
      <c r="C236" s="285"/>
      <c r="D236" s="307"/>
      <c r="E236" s="307"/>
      <c r="F236" s="307"/>
      <c r="G236" s="308"/>
      <c r="H236" s="148"/>
      <c r="I236" s="149"/>
      <c r="J236" s="149"/>
      <c r="K236" s="149"/>
      <c r="L236" s="149"/>
      <c r="M236" s="149"/>
      <c r="N236" s="149"/>
      <c r="O236" s="149"/>
      <c r="P236" s="149"/>
      <c r="Q236" s="149"/>
      <c r="R236" s="149"/>
      <c r="S236" s="149"/>
      <c r="T236" s="149"/>
      <c r="U236" s="149"/>
      <c r="V236" s="149"/>
      <c r="W236" s="149"/>
      <c r="X236" s="149"/>
      <c r="Y236" s="149"/>
      <c r="Z236" s="149"/>
      <c r="AA236" s="150"/>
      <c r="AB236" s="425"/>
      <c r="AC236" s="426"/>
      <c r="AD236" s="409"/>
      <c r="AE236" s="167"/>
      <c r="AF236" s="168"/>
      <c r="AG236" s="168"/>
      <c r="AH236" s="168"/>
      <c r="AI236" s="169"/>
      <c r="AJ236" s="427"/>
      <c r="AK236" s="428"/>
      <c r="AL236" s="428"/>
      <c r="AM236" s="429"/>
      <c r="AN236" s="353"/>
      <c r="AO236" s="353"/>
    </row>
    <row r="237" spans="2:41" ht="15.4" customHeight="1">
      <c r="B237" s="259"/>
      <c r="C237" s="288"/>
      <c r="D237" s="318"/>
      <c r="E237" s="318"/>
      <c r="F237" s="318"/>
      <c r="G237" s="319"/>
      <c r="H237" s="173"/>
      <c r="I237" s="174"/>
      <c r="J237" s="174"/>
      <c r="K237" s="174"/>
      <c r="L237" s="174"/>
      <c r="M237" s="174"/>
      <c r="N237" s="174"/>
      <c r="O237" s="174"/>
      <c r="P237" s="174"/>
      <c r="Q237" s="174"/>
      <c r="R237" s="174"/>
      <c r="S237" s="174"/>
      <c r="T237" s="174"/>
      <c r="U237" s="174"/>
      <c r="V237" s="174"/>
      <c r="W237" s="174"/>
      <c r="X237" s="174"/>
      <c r="Y237" s="174"/>
      <c r="Z237" s="174"/>
      <c r="AA237" s="175"/>
      <c r="AB237" s="430"/>
      <c r="AC237" s="431"/>
      <c r="AD237" s="384"/>
      <c r="AE237" s="176"/>
      <c r="AF237" s="177"/>
      <c r="AG237" s="177"/>
      <c r="AH237" s="177"/>
      <c r="AI237" s="178"/>
      <c r="AJ237" s="432"/>
      <c r="AK237" s="433"/>
      <c r="AL237" s="433"/>
      <c r="AM237" s="434"/>
      <c r="AN237" s="353"/>
      <c r="AO237" s="353"/>
    </row>
    <row r="238" spans="2:41" ht="15.4" customHeight="1">
      <c r="B238" s="146"/>
      <c r="C238" s="146"/>
      <c r="D238" s="146"/>
      <c r="E238" s="146"/>
      <c r="F238" s="146"/>
      <c r="G238" s="146"/>
      <c r="H238" s="146"/>
      <c r="I238" s="146"/>
      <c r="J238" s="146"/>
      <c r="K238" s="146"/>
      <c r="L238" s="146"/>
      <c r="M238" s="146"/>
      <c r="N238" s="146"/>
      <c r="O238" s="146"/>
      <c r="P238" s="146"/>
      <c r="Q238" s="146"/>
      <c r="R238" s="146"/>
      <c r="S238" s="146"/>
      <c r="T238" s="146"/>
      <c r="U238" s="146"/>
      <c r="V238" s="146"/>
      <c r="W238" s="146"/>
      <c r="X238" s="146"/>
      <c r="Y238" s="146"/>
      <c r="Z238" s="146"/>
      <c r="AA238" s="146"/>
      <c r="AB238" s="146"/>
      <c r="AC238" s="146"/>
      <c r="AD238" s="146"/>
      <c r="AE238" s="146"/>
      <c r="AF238" s="146"/>
      <c r="AG238" s="146"/>
      <c r="AH238" s="146"/>
      <c r="AI238" s="146"/>
      <c r="AJ238" s="328"/>
      <c r="AK238" s="328"/>
      <c r="AL238" s="328"/>
      <c r="AM238" s="328"/>
      <c r="AN238" s="353"/>
      <c r="AO238" s="353"/>
    </row>
    <row r="239" spans="2:41" ht="15.4" customHeight="1">
      <c r="B239" s="146"/>
      <c r="C239" s="146"/>
      <c r="D239" s="146"/>
      <c r="E239" s="146"/>
      <c r="F239" s="146"/>
      <c r="G239" s="146"/>
      <c r="H239" s="146"/>
      <c r="I239" s="146"/>
      <c r="J239" s="146"/>
      <c r="K239" s="146"/>
      <c r="L239" s="146"/>
      <c r="M239" s="146"/>
      <c r="N239" s="146"/>
      <c r="O239" s="146"/>
      <c r="P239" s="146"/>
      <c r="Q239" s="146"/>
      <c r="R239" s="146"/>
      <c r="S239" s="146"/>
      <c r="T239" s="146"/>
      <c r="U239" s="146"/>
      <c r="V239" s="146"/>
      <c r="W239" s="146"/>
      <c r="X239" s="146"/>
      <c r="Y239" s="146"/>
      <c r="Z239" s="146"/>
      <c r="AA239" s="146"/>
      <c r="AB239" s="146"/>
      <c r="AC239" s="146"/>
      <c r="AD239" s="146"/>
      <c r="AE239" s="161" t="s">
        <v>362</v>
      </c>
      <c r="AF239" s="162"/>
      <c r="AG239" s="162"/>
      <c r="AH239" s="162"/>
      <c r="AI239" s="163"/>
      <c r="AJ239" s="435" t="str">
        <f>IF(SUM(AJ210:AM237)=0,"",SUM(AJ210:AM237))</f>
        <v/>
      </c>
      <c r="AK239" s="436"/>
      <c r="AL239" s="436"/>
      <c r="AM239" s="437"/>
      <c r="AN239" s="353"/>
      <c r="AO239" s="353"/>
    </row>
    <row r="240" spans="2:41" ht="15.4" customHeight="1">
      <c r="B240" s="146"/>
      <c r="C240" s="146"/>
      <c r="D240" s="146"/>
      <c r="E240" s="146"/>
      <c r="F240" s="146"/>
      <c r="G240" s="146"/>
      <c r="H240" s="146"/>
      <c r="I240" s="146"/>
      <c r="J240" s="146"/>
      <c r="K240" s="146"/>
      <c r="L240" s="146"/>
      <c r="M240" s="146"/>
      <c r="N240" s="146"/>
      <c r="O240" s="146"/>
      <c r="P240" s="146"/>
      <c r="Q240" s="146"/>
      <c r="R240" s="146"/>
      <c r="S240" s="146"/>
      <c r="T240" s="146"/>
      <c r="U240" s="146"/>
      <c r="V240" s="146"/>
      <c r="W240" s="146"/>
      <c r="X240" s="146"/>
      <c r="Y240" s="146"/>
      <c r="Z240" s="146"/>
      <c r="AA240" s="146"/>
      <c r="AB240" s="146"/>
      <c r="AC240" s="146"/>
      <c r="AD240" s="146"/>
      <c r="AE240" s="176"/>
      <c r="AF240" s="177"/>
      <c r="AG240" s="177"/>
      <c r="AH240" s="177"/>
      <c r="AI240" s="178"/>
      <c r="AJ240" s="438"/>
      <c r="AK240" s="439"/>
      <c r="AL240" s="439"/>
      <c r="AM240" s="440"/>
      <c r="AN240" s="353"/>
      <c r="AO240" s="353"/>
    </row>
    <row r="241" spans="2:41" ht="8.5" customHeight="1">
      <c r="B241" s="353"/>
      <c r="C241" s="353"/>
      <c r="D241" s="353"/>
      <c r="E241" s="353"/>
      <c r="F241" s="353"/>
      <c r="G241" s="353"/>
      <c r="H241" s="353"/>
      <c r="I241" s="353"/>
      <c r="J241" s="353"/>
      <c r="K241" s="353"/>
      <c r="L241" s="353"/>
      <c r="M241" s="353"/>
      <c r="N241" s="353"/>
      <c r="O241" s="353"/>
      <c r="P241" s="353"/>
      <c r="Q241" s="353"/>
      <c r="R241" s="353"/>
      <c r="S241" s="353"/>
      <c r="T241" s="353"/>
      <c r="U241" s="353"/>
      <c r="V241" s="353"/>
      <c r="W241" s="353"/>
      <c r="X241" s="353"/>
      <c r="Y241" s="353"/>
      <c r="Z241" s="353"/>
      <c r="AA241" s="353"/>
      <c r="AB241" s="353"/>
      <c r="AC241" s="353"/>
      <c r="AD241" s="353"/>
      <c r="AE241" s="353"/>
      <c r="AF241" s="353"/>
      <c r="AG241" s="353"/>
      <c r="AH241" s="353"/>
      <c r="AI241" s="353"/>
      <c r="AJ241" s="353"/>
      <c r="AK241" s="353"/>
      <c r="AL241" s="353"/>
      <c r="AM241" s="353"/>
      <c r="AN241" s="353"/>
      <c r="AO241" s="353"/>
    </row>
    <row r="242" spans="2:41" ht="15.4" customHeight="1">
      <c r="B242" s="146" t="s">
        <v>331</v>
      </c>
      <c r="C242" s="146"/>
      <c r="D242" s="146"/>
      <c r="E242" s="146"/>
      <c r="F242" s="146"/>
      <c r="G242" s="146"/>
      <c r="H242" s="146"/>
      <c r="I242" s="146"/>
      <c r="J242" s="146"/>
      <c r="K242" s="146"/>
      <c r="L242" s="146"/>
      <c r="M242" s="146"/>
      <c r="N242" s="146"/>
      <c r="O242" s="146"/>
      <c r="P242" s="146"/>
      <c r="Q242" s="146"/>
      <c r="R242" s="146"/>
      <c r="S242" s="146"/>
      <c r="T242" s="146"/>
      <c r="U242" s="146"/>
      <c r="V242" s="146"/>
      <c r="W242" s="146"/>
      <c r="X242" s="146"/>
      <c r="Y242" s="146"/>
      <c r="Z242" s="146"/>
      <c r="AA242" s="146"/>
      <c r="AB242" s="146"/>
      <c r="AC242" s="146"/>
      <c r="AD242" s="146"/>
      <c r="AE242" s="146"/>
      <c r="AF242" s="146"/>
      <c r="AG242" s="146"/>
      <c r="AH242" s="146"/>
      <c r="AI242" s="146"/>
      <c r="AJ242" s="146"/>
      <c r="AK242" s="146"/>
      <c r="AL242" s="353"/>
      <c r="AM242" s="353"/>
      <c r="AN242" s="353"/>
      <c r="AO242" s="353"/>
    </row>
    <row r="243" spans="2:41" ht="15.4" customHeight="1">
      <c r="B243" s="146" t="s">
        <v>363</v>
      </c>
      <c r="C243" s="146"/>
      <c r="D243" s="146"/>
      <c r="E243" s="146"/>
      <c r="F243" s="146"/>
      <c r="G243" s="146"/>
      <c r="H243" s="146"/>
      <c r="I243" s="146"/>
      <c r="J243" s="146"/>
      <c r="K243" s="146"/>
      <c r="L243" s="146"/>
      <c r="M243" s="146"/>
      <c r="N243" s="146"/>
      <c r="O243" s="146"/>
      <c r="P243" s="146"/>
      <c r="Q243" s="146"/>
      <c r="R243" s="146"/>
      <c r="S243" s="146"/>
      <c r="T243" s="146"/>
      <c r="U243" s="146"/>
      <c r="V243" s="146"/>
      <c r="W243" s="146"/>
      <c r="X243" s="146"/>
      <c r="Y243" s="146"/>
      <c r="Z243" s="146"/>
      <c r="AA243" s="146"/>
      <c r="AB243" s="146"/>
      <c r="AC243" s="146"/>
      <c r="AD243" s="146"/>
      <c r="AE243" s="146"/>
      <c r="AF243" s="146"/>
      <c r="AG243" s="146"/>
      <c r="AH243" s="146"/>
      <c r="AI243" s="146"/>
      <c r="AJ243" s="146"/>
      <c r="AK243" s="146"/>
      <c r="AL243" s="353"/>
      <c r="AM243" s="353"/>
      <c r="AN243" s="353"/>
      <c r="AO243" s="353"/>
    </row>
    <row r="244" spans="2:41" ht="15.4" customHeight="1">
      <c r="B244" s="146"/>
      <c r="C244" s="146"/>
      <c r="D244" s="146"/>
      <c r="E244" s="146"/>
      <c r="F244" s="146"/>
      <c r="G244" s="146"/>
      <c r="H244" s="146"/>
      <c r="I244" s="146"/>
      <c r="J244" s="146"/>
      <c r="K244" s="146"/>
      <c r="L244" s="146"/>
      <c r="M244" s="146"/>
      <c r="N244" s="146"/>
      <c r="O244" s="146"/>
      <c r="P244" s="146"/>
      <c r="Q244" s="146"/>
      <c r="R244" s="146"/>
      <c r="S244" s="146"/>
      <c r="T244" s="146"/>
      <c r="U244" s="146"/>
      <c r="V244" s="146"/>
      <c r="W244" s="146"/>
      <c r="X244" s="146"/>
      <c r="Y244" s="146"/>
      <c r="Z244" s="146"/>
      <c r="AA244" s="146"/>
      <c r="AB244" s="146"/>
      <c r="AC244" s="146"/>
      <c r="AD244" s="146"/>
      <c r="AE244" s="146"/>
      <c r="AF244" s="146"/>
      <c r="AG244" s="146"/>
      <c r="AH244" s="146"/>
      <c r="AI244" s="146"/>
      <c r="AJ244" s="146"/>
      <c r="AK244" s="146"/>
      <c r="AL244" s="353"/>
      <c r="AM244" s="353"/>
      <c r="AN244" s="353"/>
      <c r="AO244" s="353"/>
    </row>
    <row r="245" spans="2:41" ht="20.25" customHeight="1">
      <c r="B245" s="146"/>
      <c r="C245" s="146"/>
      <c r="D245" s="146"/>
      <c r="E245" s="146"/>
      <c r="F245" s="146"/>
      <c r="G245" s="441" t="s">
        <v>364</v>
      </c>
      <c r="H245" s="441"/>
      <c r="I245" s="441"/>
      <c r="J245" s="441"/>
      <c r="K245" s="441"/>
      <c r="L245" s="441"/>
      <c r="M245" s="441"/>
      <c r="N245" s="441"/>
      <c r="O245" s="441"/>
      <c r="P245" s="441"/>
      <c r="Q245" s="441"/>
      <c r="R245" s="441"/>
      <c r="S245" s="441"/>
      <c r="T245" s="441"/>
      <c r="U245" s="441"/>
      <c r="V245" s="441"/>
      <c r="W245" s="441"/>
      <c r="X245" s="441"/>
      <c r="Y245" s="441"/>
      <c r="Z245" s="441"/>
      <c r="AA245" s="442" t="str">
        <f>AK195</f>
        <v xml:space="preserve"> </v>
      </c>
      <c r="AB245" s="442"/>
      <c r="AC245" s="442"/>
      <c r="AD245" s="442"/>
      <c r="AE245" s="442"/>
      <c r="AF245" s="442"/>
      <c r="AG245" s="442"/>
      <c r="AH245" s="146"/>
      <c r="AI245" s="146"/>
      <c r="AJ245" s="146"/>
      <c r="AK245" s="146"/>
      <c r="AL245" s="353"/>
      <c r="AM245" s="353"/>
      <c r="AN245" s="353"/>
      <c r="AO245" s="353"/>
    </row>
    <row r="246" spans="2:41" ht="10.5" customHeight="1">
      <c r="B246" s="146"/>
      <c r="C246" s="146"/>
      <c r="D246" s="146"/>
      <c r="E246" s="146"/>
      <c r="F246" s="146"/>
      <c r="G246" s="146"/>
      <c r="H246" s="146"/>
      <c r="I246" s="146"/>
      <c r="J246" s="146"/>
      <c r="K246" s="146"/>
      <c r="L246" s="146"/>
      <c r="M246" s="146"/>
      <c r="N246" s="146"/>
      <c r="O246" s="146"/>
      <c r="P246" s="146"/>
      <c r="Q246" s="146"/>
      <c r="R246" s="146"/>
      <c r="S246" s="146"/>
      <c r="T246" s="146"/>
      <c r="U246" s="146"/>
      <c r="V246" s="146"/>
      <c r="W246" s="146"/>
      <c r="X246" s="146"/>
      <c r="Y246" s="146"/>
      <c r="Z246" s="146"/>
      <c r="AA246" s="443"/>
      <c r="AB246" s="443"/>
      <c r="AC246" s="443"/>
      <c r="AD246" s="443"/>
      <c r="AE246" s="443"/>
      <c r="AF246" s="443"/>
      <c r="AG246" s="443"/>
      <c r="AH246" s="146"/>
      <c r="AI246" s="146"/>
      <c r="AJ246" s="146"/>
      <c r="AK246" s="146"/>
      <c r="AL246" s="353"/>
      <c r="AM246" s="353"/>
      <c r="AN246" s="353"/>
      <c r="AO246" s="353"/>
    </row>
    <row r="247" spans="2:41" ht="18.75" customHeight="1">
      <c r="B247" s="146"/>
      <c r="C247" s="146"/>
      <c r="D247" s="146"/>
      <c r="E247" s="146"/>
      <c r="F247" s="146"/>
      <c r="G247" s="441" t="s">
        <v>365</v>
      </c>
      <c r="H247" s="441"/>
      <c r="I247" s="441"/>
      <c r="J247" s="441"/>
      <c r="K247" s="441"/>
      <c r="L247" s="441"/>
      <c r="M247" s="441"/>
      <c r="N247" s="441"/>
      <c r="O247" s="441"/>
      <c r="P247" s="441"/>
      <c r="Q247" s="441"/>
      <c r="R247" s="441"/>
      <c r="S247" s="441"/>
      <c r="T247" s="441"/>
      <c r="U247" s="441"/>
      <c r="V247" s="441"/>
      <c r="W247" s="441"/>
      <c r="X247" s="441"/>
      <c r="Y247" s="441"/>
      <c r="Z247" s="441"/>
      <c r="AA247" s="444" t="str">
        <f>AJ239</f>
        <v/>
      </c>
      <c r="AB247" s="444"/>
      <c r="AC247" s="444"/>
      <c r="AD247" s="444"/>
      <c r="AE247" s="444"/>
      <c r="AF247" s="444"/>
      <c r="AG247" s="444"/>
      <c r="AH247" s="146"/>
      <c r="AI247" s="146"/>
      <c r="AJ247" s="146"/>
      <c r="AK247" s="146"/>
      <c r="AL247" s="353"/>
      <c r="AM247" s="353"/>
      <c r="AN247" s="353"/>
      <c r="AO247" s="353"/>
    </row>
    <row r="248" spans="2:41" ht="9" customHeight="1">
      <c r="B248" s="146"/>
      <c r="C248" s="146"/>
      <c r="D248" s="146"/>
      <c r="E248" s="146"/>
      <c r="F248" s="146"/>
      <c r="G248" s="445"/>
      <c r="H248" s="445"/>
      <c r="I248" s="445"/>
      <c r="J248" s="445"/>
      <c r="K248" s="445"/>
      <c r="L248" s="445"/>
      <c r="M248" s="445"/>
      <c r="N248" s="445"/>
      <c r="O248" s="445"/>
      <c r="P248" s="445"/>
      <c r="Q248" s="445"/>
      <c r="R248" s="445"/>
      <c r="S248" s="445"/>
      <c r="T248" s="445"/>
      <c r="U248" s="445"/>
      <c r="V248" s="445"/>
      <c r="W248" s="445"/>
      <c r="X248" s="445"/>
      <c r="Y248" s="445"/>
      <c r="Z248" s="445"/>
      <c r="AA248" s="446"/>
      <c r="AB248" s="446"/>
      <c r="AC248" s="446"/>
      <c r="AD248" s="446"/>
      <c r="AE248" s="446"/>
      <c r="AF248" s="446"/>
      <c r="AG248" s="446"/>
      <c r="AH248" s="146"/>
      <c r="AI248" s="146"/>
      <c r="AJ248" s="146"/>
      <c r="AK248" s="146"/>
      <c r="AL248" s="353"/>
      <c r="AM248" s="353"/>
      <c r="AN248" s="353"/>
      <c r="AO248" s="353"/>
    </row>
    <row r="249" spans="2:41" ht="28.5" hidden="1" customHeight="1">
      <c r="B249" s="146"/>
      <c r="C249" s="146"/>
      <c r="D249" s="146"/>
      <c r="E249" s="146"/>
      <c r="F249" s="146"/>
      <c r="G249" s="251" t="s">
        <v>366</v>
      </c>
      <c r="H249" s="447"/>
      <c r="I249" s="447"/>
      <c r="J249" s="447"/>
      <c r="K249" s="447"/>
      <c r="L249" s="447"/>
      <c r="M249" s="447"/>
      <c r="N249" s="447"/>
      <c r="O249" s="447"/>
      <c r="P249" s="447"/>
      <c r="Q249" s="447"/>
      <c r="R249" s="447"/>
      <c r="S249" s="447"/>
      <c r="T249" s="447"/>
      <c r="U249" s="447"/>
      <c r="V249" s="447"/>
      <c r="W249" s="447"/>
      <c r="X249" s="447"/>
      <c r="Y249" s="447"/>
      <c r="Z249" s="447"/>
      <c r="AA249" s="444"/>
      <c r="AB249" s="444"/>
      <c r="AC249" s="444"/>
      <c r="AD249" s="444"/>
      <c r="AE249" s="444"/>
      <c r="AF249" s="444"/>
      <c r="AG249" s="444"/>
      <c r="AH249" s="146"/>
      <c r="AI249" s="146"/>
      <c r="AJ249" s="146"/>
      <c r="AK249" s="146"/>
      <c r="AL249" s="353"/>
      <c r="AM249" s="353"/>
      <c r="AN249" s="353"/>
      <c r="AO249" s="353"/>
    </row>
    <row r="250" spans="2:41" ht="9.75" hidden="1" customHeight="1">
      <c r="B250" s="146"/>
      <c r="C250" s="146"/>
      <c r="D250" s="146"/>
      <c r="E250" s="146"/>
      <c r="F250" s="146"/>
      <c r="G250" s="146"/>
      <c r="H250" s="146"/>
      <c r="I250" s="146"/>
      <c r="J250" s="146"/>
      <c r="K250" s="146"/>
      <c r="L250" s="146"/>
      <c r="M250" s="146"/>
      <c r="N250" s="146"/>
      <c r="O250" s="146"/>
      <c r="P250" s="146"/>
      <c r="Q250" s="146"/>
      <c r="R250" s="146"/>
      <c r="S250" s="146"/>
      <c r="T250" s="146"/>
      <c r="U250" s="146"/>
      <c r="V250" s="146"/>
      <c r="W250" s="146"/>
      <c r="X250" s="146"/>
      <c r="Y250" s="146"/>
      <c r="Z250" s="146"/>
      <c r="AA250" s="146"/>
      <c r="AB250" s="146"/>
      <c r="AC250" s="146"/>
      <c r="AD250" s="146"/>
      <c r="AE250" s="146"/>
      <c r="AF250" s="146"/>
      <c r="AG250" s="146"/>
      <c r="AH250" s="146"/>
      <c r="AI250" s="146"/>
      <c r="AJ250" s="146"/>
      <c r="AK250" s="146"/>
      <c r="AL250" s="353"/>
      <c r="AM250" s="353"/>
      <c r="AN250" s="353"/>
      <c r="AO250" s="353"/>
    </row>
    <row r="251" spans="2:41" ht="15.4" customHeight="1">
      <c r="B251" s="146"/>
      <c r="C251" s="146"/>
      <c r="D251" s="146"/>
      <c r="E251" s="146"/>
      <c r="F251" s="146"/>
      <c r="G251" s="441" t="s">
        <v>367</v>
      </c>
      <c r="H251" s="441"/>
      <c r="I251" s="441"/>
      <c r="J251" s="441"/>
      <c r="K251" s="441"/>
      <c r="L251" s="441"/>
      <c r="M251" s="441"/>
      <c r="N251" s="441"/>
      <c r="O251" s="441"/>
      <c r="P251" s="441"/>
      <c r="Q251" s="441"/>
      <c r="R251" s="441"/>
      <c r="S251" s="441"/>
      <c r="T251" s="441"/>
      <c r="U251" s="441"/>
      <c r="V251" s="441"/>
      <c r="W251" s="441"/>
      <c r="X251" s="441"/>
      <c r="Y251" s="441"/>
      <c r="Z251" s="441"/>
      <c r="AA251" s="444" t="str">
        <f>IF(SUM(AA245,AA247,AA249)=0,"",SUM(AA245,AA247,AA249))</f>
        <v/>
      </c>
      <c r="AB251" s="444"/>
      <c r="AC251" s="444"/>
      <c r="AD251" s="444"/>
      <c r="AE251" s="444"/>
      <c r="AF251" s="444"/>
      <c r="AG251" s="444"/>
      <c r="AH251" s="146"/>
      <c r="AI251" s="146"/>
      <c r="AJ251" s="146"/>
      <c r="AK251" s="146"/>
      <c r="AL251" s="353"/>
      <c r="AM251" s="353"/>
      <c r="AN251" s="353"/>
      <c r="AO251" s="353"/>
    </row>
    <row r="252" spans="2:41" ht="9.25" customHeight="1">
      <c r="B252" s="353"/>
      <c r="C252" s="353"/>
      <c r="D252" s="353"/>
      <c r="E252" s="353"/>
      <c r="F252" s="353"/>
      <c r="G252" s="353"/>
      <c r="H252" s="353"/>
      <c r="I252" s="353"/>
      <c r="J252" s="353"/>
      <c r="K252" s="353"/>
      <c r="L252" s="353"/>
      <c r="M252" s="353"/>
      <c r="N252" s="353"/>
      <c r="O252" s="353"/>
      <c r="P252" s="353"/>
      <c r="Q252" s="353"/>
      <c r="R252" s="353"/>
      <c r="S252" s="353"/>
      <c r="T252" s="353"/>
      <c r="U252" s="353"/>
      <c r="V252" s="353"/>
      <c r="W252" s="353"/>
      <c r="X252" s="353"/>
      <c r="Y252" s="353"/>
      <c r="Z252" s="353"/>
      <c r="AA252" s="353"/>
      <c r="AB252" s="353"/>
      <c r="AC252" s="353"/>
      <c r="AD252" s="353"/>
      <c r="AE252" s="353"/>
      <c r="AF252" s="353"/>
      <c r="AG252" s="353"/>
      <c r="AH252" s="353"/>
      <c r="AI252" s="353"/>
      <c r="AJ252" s="353"/>
      <c r="AK252" s="353"/>
      <c r="AL252" s="353"/>
      <c r="AM252" s="353"/>
      <c r="AN252" s="353"/>
      <c r="AO252" s="353"/>
    </row>
    <row r="253" spans="2:41" ht="15.4" customHeight="1"/>
    <row r="254" spans="2:41" ht="15.4" customHeight="1"/>
  </sheetData>
  <mergeCells count="470">
    <mergeCell ref="G247:Z247"/>
    <mergeCell ref="AA247:AG247"/>
    <mergeCell ref="G249:Z249"/>
    <mergeCell ref="AA249:AG249"/>
    <mergeCell ref="G251:Z251"/>
    <mergeCell ref="AA251:AG251"/>
    <mergeCell ref="AE235:AI237"/>
    <mergeCell ref="AJ235:AM237"/>
    <mergeCell ref="AE239:AI240"/>
    <mergeCell ref="AJ239:AM240"/>
    <mergeCell ref="G245:Z245"/>
    <mergeCell ref="AA245:AG245"/>
    <mergeCell ref="S233:S234"/>
    <mergeCell ref="T233:V234"/>
    <mergeCell ref="W233:Z234"/>
    <mergeCell ref="AA233:AA234"/>
    <mergeCell ref="AB233:AD234"/>
    <mergeCell ref="B235:B237"/>
    <mergeCell ref="C235:G237"/>
    <mergeCell ref="H235:AA237"/>
    <mergeCell ref="AB235:AD237"/>
    <mergeCell ref="AA228:AA229"/>
    <mergeCell ref="AB228:AD229"/>
    <mergeCell ref="R230:AD230"/>
    <mergeCell ref="R231:R232"/>
    <mergeCell ref="S231:V232"/>
    <mergeCell ref="W231:Z232"/>
    <mergeCell ref="AA231:AA232"/>
    <mergeCell ref="AB231:AD232"/>
    <mergeCell ref="AA223:AA224"/>
    <mergeCell ref="R225:AD226"/>
    <mergeCell ref="AE225:AI226"/>
    <mergeCell ref="AJ225:AM226"/>
    <mergeCell ref="R227:AD227"/>
    <mergeCell ref="AE227:AI234"/>
    <mergeCell ref="AJ227:AM234"/>
    <mergeCell ref="R228:R229"/>
    <mergeCell ref="S228:V229"/>
    <mergeCell ref="W228:Z229"/>
    <mergeCell ref="R220:AD220"/>
    <mergeCell ref="AE220:AI224"/>
    <mergeCell ref="AJ220:AM224"/>
    <mergeCell ref="S221:V222"/>
    <mergeCell ref="W221:Z222"/>
    <mergeCell ref="AA221:AA222"/>
    <mergeCell ref="AB221:AD224"/>
    <mergeCell ref="R223:R224"/>
    <mergeCell ref="S223:V224"/>
    <mergeCell ref="W223:Z224"/>
    <mergeCell ref="S216:V217"/>
    <mergeCell ref="W216:Z217"/>
    <mergeCell ref="AA216:AA217"/>
    <mergeCell ref="AB216:AD219"/>
    <mergeCell ref="S218:V219"/>
    <mergeCell ref="W218:Z219"/>
    <mergeCell ref="AA218:AA219"/>
    <mergeCell ref="B212:B229"/>
    <mergeCell ref="C212:G229"/>
    <mergeCell ref="H212:Q229"/>
    <mergeCell ref="R212:AD214"/>
    <mergeCell ref="AE212:AI214"/>
    <mergeCell ref="AJ212:AM214"/>
    <mergeCell ref="R215:AD215"/>
    <mergeCell ref="AE215:AI219"/>
    <mergeCell ref="AJ215:AM219"/>
    <mergeCell ref="R216:R219"/>
    <mergeCell ref="AJ205:AM207"/>
    <mergeCell ref="R208:V209"/>
    <mergeCell ref="W208:Z209"/>
    <mergeCell ref="AA208:AA209"/>
    <mergeCell ref="AB208:AD211"/>
    <mergeCell ref="AE208:AI211"/>
    <mergeCell ref="AJ208:AM211"/>
    <mergeCell ref="R210:V211"/>
    <mergeCell ref="W210:Z211"/>
    <mergeCell ref="AA210:AA211"/>
    <mergeCell ref="B199:AO199"/>
    <mergeCell ref="B202:Q204"/>
    <mergeCell ref="R202:AD204"/>
    <mergeCell ref="AE202:AI204"/>
    <mergeCell ref="AJ202:AM204"/>
    <mergeCell ref="B205:B211"/>
    <mergeCell ref="C205:G211"/>
    <mergeCell ref="H205:Q211"/>
    <mergeCell ref="R205:AD207"/>
    <mergeCell ref="AE205:AI207"/>
    <mergeCell ref="AH192:AK193"/>
    <mergeCell ref="AL192:AO193"/>
    <mergeCell ref="M195:U196"/>
    <mergeCell ref="V195:Z196"/>
    <mergeCell ref="AD195:AJ196"/>
    <mergeCell ref="AK195:AO196"/>
    <mergeCell ref="C189:I189"/>
    <mergeCell ref="J189:AA189"/>
    <mergeCell ref="AB189:AG189"/>
    <mergeCell ref="AH189:AK189"/>
    <mergeCell ref="AL189:AO189"/>
    <mergeCell ref="C190:I190"/>
    <mergeCell ref="J190:AA190"/>
    <mergeCell ref="AB190:AG190"/>
    <mergeCell ref="AH190:AK190"/>
    <mergeCell ref="AL190:AO190"/>
    <mergeCell ref="B184:B188"/>
    <mergeCell ref="C184:I188"/>
    <mergeCell ref="J184:AA188"/>
    <mergeCell ref="AB184:AG188"/>
    <mergeCell ref="AH184:AK188"/>
    <mergeCell ref="AL184:AO188"/>
    <mergeCell ref="J177:J179"/>
    <mergeCell ref="K177:AA179"/>
    <mergeCell ref="AB177:AG179"/>
    <mergeCell ref="AH177:AK179"/>
    <mergeCell ref="AL177:AO179"/>
    <mergeCell ref="J180:J183"/>
    <mergeCell ref="K180:AA183"/>
    <mergeCell ref="AB180:AG183"/>
    <mergeCell ref="AH180:AK183"/>
    <mergeCell ref="AL180:AO183"/>
    <mergeCell ref="B173:B183"/>
    <mergeCell ref="C173:I183"/>
    <mergeCell ref="J173:AA175"/>
    <mergeCell ref="AB173:AG175"/>
    <mergeCell ref="AH173:AK175"/>
    <mergeCell ref="AL173:AO175"/>
    <mergeCell ref="J176:AA176"/>
    <mergeCell ref="AB176:AG176"/>
    <mergeCell ref="AH176:AK176"/>
    <mergeCell ref="AL176:AO176"/>
    <mergeCell ref="J167:J169"/>
    <mergeCell ref="K167:AA169"/>
    <mergeCell ref="AB167:AG169"/>
    <mergeCell ref="AH167:AK169"/>
    <mergeCell ref="AL167:AO169"/>
    <mergeCell ref="J170:J172"/>
    <mergeCell ref="K170:AA172"/>
    <mergeCell ref="AB170:AG172"/>
    <mergeCell ref="AH170:AK172"/>
    <mergeCell ref="AL170:AO172"/>
    <mergeCell ref="B163:B172"/>
    <mergeCell ref="C163:I172"/>
    <mergeCell ref="J163:AA165"/>
    <mergeCell ref="AB163:AG165"/>
    <mergeCell ref="AH163:AK165"/>
    <mergeCell ref="AL163:AO165"/>
    <mergeCell ref="J166:AA166"/>
    <mergeCell ref="AB166:AG166"/>
    <mergeCell ref="AH166:AK166"/>
    <mergeCell ref="AL166:AO166"/>
    <mergeCell ref="K161:AA161"/>
    <mergeCell ref="AB161:AG161"/>
    <mergeCell ref="AH161:AK161"/>
    <mergeCell ref="AL161:AO161"/>
    <mergeCell ref="K162:AA162"/>
    <mergeCell ref="AB162:AG162"/>
    <mergeCell ref="AH162:AK162"/>
    <mergeCell ref="AL162:AO162"/>
    <mergeCell ref="B158:B162"/>
    <mergeCell ref="C158:I162"/>
    <mergeCell ref="K159:AA159"/>
    <mergeCell ref="AB159:AG159"/>
    <mergeCell ref="AH159:AK159"/>
    <mergeCell ref="AL159:AO159"/>
    <mergeCell ref="K160:AA160"/>
    <mergeCell ref="AB160:AG160"/>
    <mergeCell ref="AH160:AK160"/>
    <mergeCell ref="AL160:AO160"/>
    <mergeCell ref="K156:AA156"/>
    <mergeCell ref="AB156:AG156"/>
    <mergeCell ref="AH156:AK156"/>
    <mergeCell ref="AL156:AO156"/>
    <mergeCell ref="J157:AA158"/>
    <mergeCell ref="AB157:AG158"/>
    <mergeCell ref="AH157:AK158"/>
    <mergeCell ref="AL157:AO158"/>
    <mergeCell ref="AL153:AO153"/>
    <mergeCell ref="K154:AA154"/>
    <mergeCell ref="AB154:AG154"/>
    <mergeCell ref="AH154:AK154"/>
    <mergeCell ref="AL154:AO154"/>
    <mergeCell ref="K155:AA155"/>
    <mergeCell ref="AB155:AG155"/>
    <mergeCell ref="AH155:AK155"/>
    <mergeCell ref="AL155:AO155"/>
    <mergeCell ref="C152:I152"/>
    <mergeCell ref="J152:AA152"/>
    <mergeCell ref="AB152:AG152"/>
    <mergeCell ref="AH152:AK152"/>
    <mergeCell ref="AL152:AO152"/>
    <mergeCell ref="B153:B156"/>
    <mergeCell ref="C153:I156"/>
    <mergeCell ref="J153:AA153"/>
    <mergeCell ref="AB153:AG153"/>
    <mergeCell ref="AH153:AK153"/>
    <mergeCell ref="K150:AA150"/>
    <mergeCell ref="AB150:AG150"/>
    <mergeCell ref="AH150:AK150"/>
    <mergeCell ref="AL150:AO150"/>
    <mergeCell ref="C151:I151"/>
    <mergeCell ref="J151:AA151"/>
    <mergeCell ref="AB151:AG151"/>
    <mergeCell ref="AH151:AK151"/>
    <mergeCell ref="AL151:AO151"/>
    <mergeCell ref="AB148:AG148"/>
    <mergeCell ref="AH148:AK148"/>
    <mergeCell ref="AL148:AO148"/>
    <mergeCell ref="K149:AA149"/>
    <mergeCell ref="AB149:AG149"/>
    <mergeCell ref="AH149:AK149"/>
    <mergeCell ref="AL149:AO149"/>
    <mergeCell ref="J142:J150"/>
    <mergeCell ref="K142:AA144"/>
    <mergeCell ref="AB142:AG144"/>
    <mergeCell ref="AH142:AK144"/>
    <mergeCell ref="AL142:AO144"/>
    <mergeCell ref="K145:AA147"/>
    <mergeCell ref="AB145:AG147"/>
    <mergeCell ref="AH145:AK147"/>
    <mergeCell ref="AL145:AO147"/>
    <mergeCell ref="K148:AA148"/>
    <mergeCell ref="L140:AA140"/>
    <mergeCell ref="AB140:AG140"/>
    <mergeCell ref="AH140:AK140"/>
    <mergeCell ref="AL140:AO140"/>
    <mergeCell ref="B141:B150"/>
    <mergeCell ref="C141:I150"/>
    <mergeCell ref="J141:AA141"/>
    <mergeCell ref="AB141:AG141"/>
    <mergeCell ref="AH141:AK141"/>
    <mergeCell ref="AL141:AO141"/>
    <mergeCell ref="AB138:AG138"/>
    <mergeCell ref="AH138:AK138"/>
    <mergeCell ref="AL138:AO138"/>
    <mergeCell ref="L139:AA139"/>
    <mergeCell ref="AB139:AG139"/>
    <mergeCell ref="AH139:AK139"/>
    <mergeCell ref="AL139:AO139"/>
    <mergeCell ref="B134:B140"/>
    <mergeCell ref="C134:I140"/>
    <mergeCell ref="AB134:AG134"/>
    <mergeCell ref="AH134:AK134"/>
    <mergeCell ref="AL134:AO134"/>
    <mergeCell ref="K135:AA137"/>
    <mergeCell ref="AB135:AG137"/>
    <mergeCell ref="AH135:AK137"/>
    <mergeCell ref="AL135:AO137"/>
    <mergeCell ref="K138:AA138"/>
    <mergeCell ref="J131:AA131"/>
    <mergeCell ref="AB131:AG131"/>
    <mergeCell ref="AH131:AK131"/>
    <mergeCell ref="AL131:AO131"/>
    <mergeCell ref="K132:AA133"/>
    <mergeCell ref="AB132:AG133"/>
    <mergeCell ref="AH132:AK133"/>
    <mergeCell ref="AL132:AO133"/>
    <mergeCell ref="K129:AA129"/>
    <mergeCell ref="AB129:AG129"/>
    <mergeCell ref="AH129:AK129"/>
    <mergeCell ref="AL129:AO129"/>
    <mergeCell ref="K130:AA130"/>
    <mergeCell ref="AB130:AG130"/>
    <mergeCell ref="AH130:AK130"/>
    <mergeCell ref="AL130:AO130"/>
    <mergeCell ref="K127:AA127"/>
    <mergeCell ref="AB127:AG127"/>
    <mergeCell ref="AH127:AK127"/>
    <mergeCell ref="AL127:AO127"/>
    <mergeCell ref="B128:B133"/>
    <mergeCell ref="C128:I133"/>
    <mergeCell ref="J128:AA128"/>
    <mergeCell ref="AB128:AG128"/>
    <mergeCell ref="AH128:AK128"/>
    <mergeCell ref="AL128:AO128"/>
    <mergeCell ref="K125:AA125"/>
    <mergeCell ref="AB125:AG125"/>
    <mergeCell ref="AH125:AK125"/>
    <mergeCell ref="AL125:AO125"/>
    <mergeCell ref="J126:AA126"/>
    <mergeCell ref="AB126:AG126"/>
    <mergeCell ref="AH126:AK126"/>
    <mergeCell ref="AL126:AO126"/>
    <mergeCell ref="K123:AA123"/>
    <mergeCell ref="AB123:AG123"/>
    <mergeCell ref="AH123:AK123"/>
    <mergeCell ref="AL123:AO123"/>
    <mergeCell ref="K124:AA124"/>
    <mergeCell ref="AB124:AG124"/>
    <mergeCell ref="AH124:AK124"/>
    <mergeCell ref="AL124:AO124"/>
    <mergeCell ref="K121:AA121"/>
    <mergeCell ref="AB121:AG121"/>
    <mergeCell ref="AH121:AK121"/>
    <mergeCell ref="AL121:AO121"/>
    <mergeCell ref="K122:AA122"/>
    <mergeCell ref="AB122:AG122"/>
    <mergeCell ref="AH122:AK122"/>
    <mergeCell ref="AL122:AO122"/>
    <mergeCell ref="J118:AA118"/>
    <mergeCell ref="K119:AA119"/>
    <mergeCell ref="AB119:AG119"/>
    <mergeCell ref="AH119:AK119"/>
    <mergeCell ref="AL119:AO119"/>
    <mergeCell ref="K120:AA120"/>
    <mergeCell ref="AB120:AG120"/>
    <mergeCell ref="AH120:AK120"/>
    <mergeCell ref="AL120:AO120"/>
    <mergeCell ref="K114:AA116"/>
    <mergeCell ref="AB114:AG116"/>
    <mergeCell ref="AH114:AK116"/>
    <mergeCell ref="AL114:AO116"/>
    <mergeCell ref="B117:B127"/>
    <mergeCell ref="C117:I127"/>
    <mergeCell ref="J117:AA117"/>
    <mergeCell ref="AB117:AG118"/>
    <mergeCell ref="AH117:AK118"/>
    <mergeCell ref="AL117:AO118"/>
    <mergeCell ref="K108:AA110"/>
    <mergeCell ref="AB108:AG110"/>
    <mergeCell ref="AH108:AK110"/>
    <mergeCell ref="AL108:AO110"/>
    <mergeCell ref="K111:AA113"/>
    <mergeCell ref="AB111:AG113"/>
    <mergeCell ref="AH111:AK113"/>
    <mergeCell ref="AL111:AO113"/>
    <mergeCell ref="K102:AA104"/>
    <mergeCell ref="AB102:AG104"/>
    <mergeCell ref="AH102:AK104"/>
    <mergeCell ref="AL102:AO104"/>
    <mergeCell ref="K105:AA107"/>
    <mergeCell ref="AB105:AG107"/>
    <mergeCell ref="AH105:AK107"/>
    <mergeCell ref="AL105:AO107"/>
    <mergeCell ref="K98:AA100"/>
    <mergeCell ref="AB98:AG100"/>
    <mergeCell ref="AH98:AK100"/>
    <mergeCell ref="AL98:AO100"/>
    <mergeCell ref="J101:AA101"/>
    <mergeCell ref="AB101:AG101"/>
    <mergeCell ref="AH101:AK101"/>
    <mergeCell ref="AL101:AO101"/>
    <mergeCell ref="K92:AA94"/>
    <mergeCell ref="AB92:AG94"/>
    <mergeCell ref="AH92:AK94"/>
    <mergeCell ref="AL92:AO94"/>
    <mergeCell ref="K95:AA97"/>
    <mergeCell ref="AB95:AG97"/>
    <mergeCell ref="AH95:AK97"/>
    <mergeCell ref="AL95:AO97"/>
    <mergeCell ref="K86:AA88"/>
    <mergeCell ref="AB86:AG88"/>
    <mergeCell ref="AH86:AK88"/>
    <mergeCell ref="AL86:AO88"/>
    <mergeCell ref="K89:AA91"/>
    <mergeCell ref="AB89:AG91"/>
    <mergeCell ref="AH89:AK91"/>
    <mergeCell ref="AL89:AO91"/>
    <mergeCell ref="K80:AA82"/>
    <mergeCell ref="AB80:AG82"/>
    <mergeCell ref="AH80:AK82"/>
    <mergeCell ref="AL80:AO82"/>
    <mergeCell ref="K83:AA85"/>
    <mergeCell ref="AB83:AG85"/>
    <mergeCell ref="AH83:AK85"/>
    <mergeCell ref="AL83:AO85"/>
    <mergeCell ref="K76:AA78"/>
    <mergeCell ref="AB76:AG78"/>
    <mergeCell ref="AH76:AK78"/>
    <mergeCell ref="AL76:AO78"/>
    <mergeCell ref="J79:AA79"/>
    <mergeCell ref="AB79:AG79"/>
    <mergeCell ref="AH79:AK79"/>
    <mergeCell ref="AL79:AO79"/>
    <mergeCell ref="K70:AA72"/>
    <mergeCell ref="AB70:AG72"/>
    <mergeCell ref="AH70:AK72"/>
    <mergeCell ref="AL70:AO72"/>
    <mergeCell ref="K73:AA75"/>
    <mergeCell ref="AB73:AG75"/>
    <mergeCell ref="AH73:AK75"/>
    <mergeCell ref="AL73:AO75"/>
    <mergeCell ref="K64:AA66"/>
    <mergeCell ref="AB64:AG66"/>
    <mergeCell ref="AH64:AK66"/>
    <mergeCell ref="AL64:AO66"/>
    <mergeCell ref="K67:AA69"/>
    <mergeCell ref="AB67:AG69"/>
    <mergeCell ref="AH67:AK69"/>
    <mergeCell ref="AL67:AO69"/>
    <mergeCell ref="K58:AA60"/>
    <mergeCell ref="AB58:AG60"/>
    <mergeCell ref="AH58:AK60"/>
    <mergeCell ref="AL58:AO60"/>
    <mergeCell ref="K61:AA63"/>
    <mergeCell ref="AB61:AG63"/>
    <mergeCell ref="AH61:AK63"/>
    <mergeCell ref="AL61:AO63"/>
    <mergeCell ref="K53:AA55"/>
    <mergeCell ref="AB53:AG55"/>
    <mergeCell ref="AH53:AK55"/>
    <mergeCell ref="AL53:AO55"/>
    <mergeCell ref="J56:AA56"/>
    <mergeCell ref="AB56:AG57"/>
    <mergeCell ref="AH56:AK57"/>
    <mergeCell ref="AL56:AO57"/>
    <mergeCell ref="J57:AA57"/>
    <mergeCell ref="K47:AA49"/>
    <mergeCell ref="AB47:AG49"/>
    <mergeCell ref="AH47:AK49"/>
    <mergeCell ref="AL47:AO49"/>
    <mergeCell ref="K50:AA52"/>
    <mergeCell ref="AB50:AG52"/>
    <mergeCell ref="AH50:AK52"/>
    <mergeCell ref="AL50:AO52"/>
    <mergeCell ref="K41:AA43"/>
    <mergeCell ref="AB41:AG43"/>
    <mergeCell ref="AH41:AK43"/>
    <mergeCell ref="AL41:AO43"/>
    <mergeCell ref="K44:AA46"/>
    <mergeCell ref="AB44:AG46"/>
    <mergeCell ref="AH44:AK46"/>
    <mergeCell ref="AL44:AO46"/>
    <mergeCell ref="K35:AA37"/>
    <mergeCell ref="AB35:AG37"/>
    <mergeCell ref="AH35:AK37"/>
    <mergeCell ref="AL35:AO37"/>
    <mergeCell ref="K38:AA40"/>
    <mergeCell ref="AB38:AG40"/>
    <mergeCell ref="AH38:AK40"/>
    <mergeCell ref="AL38:AO40"/>
    <mergeCell ref="K31:AA33"/>
    <mergeCell ref="AB31:AG33"/>
    <mergeCell ref="AH31:AK33"/>
    <mergeCell ref="AL31:AO33"/>
    <mergeCell ref="J34:AA34"/>
    <mergeCell ref="AB34:AG34"/>
    <mergeCell ref="AH34:AK34"/>
    <mergeCell ref="AL34:AO34"/>
    <mergeCell ref="K25:AA27"/>
    <mergeCell ref="AB25:AG27"/>
    <mergeCell ref="AH25:AK27"/>
    <mergeCell ref="AL25:AO27"/>
    <mergeCell ref="K28:AA30"/>
    <mergeCell ref="AB28:AG30"/>
    <mergeCell ref="AH28:AK30"/>
    <mergeCell ref="AL28:AO30"/>
    <mergeCell ref="K19:AA21"/>
    <mergeCell ref="AB19:AG21"/>
    <mergeCell ref="AH19:AK21"/>
    <mergeCell ref="AL19:AO21"/>
    <mergeCell ref="K22:AA24"/>
    <mergeCell ref="AB22:AG24"/>
    <mergeCell ref="AH22:AK24"/>
    <mergeCell ref="AL22:AO24"/>
    <mergeCell ref="K13:AA15"/>
    <mergeCell ref="AB13:AG15"/>
    <mergeCell ref="AH13:AK15"/>
    <mergeCell ref="AL13:AO15"/>
    <mergeCell ref="K16:AA18"/>
    <mergeCell ref="AB16:AG18"/>
    <mergeCell ref="AH16:AK18"/>
    <mergeCell ref="AL16:AO18"/>
    <mergeCell ref="B3:AO3"/>
    <mergeCell ref="B6:AA8"/>
    <mergeCell ref="AB6:AG8"/>
    <mergeCell ref="AH6:AK8"/>
    <mergeCell ref="AL6:AO8"/>
    <mergeCell ref="J9:AA11"/>
    <mergeCell ref="AB9:AG12"/>
    <mergeCell ref="AH9:AK12"/>
    <mergeCell ref="AL9:AO12"/>
    <mergeCell ref="J12:AA12"/>
  </mergeCells>
  <phoneticPr fontId="2"/>
  <dataValidations count="1">
    <dataValidation type="list" allowBlank="1" showInputMessage="1" showErrorMessage="1" sqref="AB235:AD237" xr:uid="{05F7E02A-9648-46FF-9865-36FE5C40B696}">
      <formula1>"　,○"</formula1>
    </dataValidation>
  </dataValidations>
  <printOptions horizontalCentered="1"/>
  <pageMargins left="0.19685039370078741" right="0.19685039370078741" top="0.59055118110236227" bottom="0.19685039370078741" header="0.51181102362204722" footer="0.51181102362204722"/>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要望調査</vt:lpstr>
      <vt:lpstr>成果目標</vt:lpstr>
      <vt:lpstr>規模決定</vt:lpstr>
      <vt:lpstr>（参考）成果目標チェックリスト</vt:lpstr>
      <vt:lpstr>（参考）配分P_R6補正</vt:lpstr>
      <vt:lpstr>'（参考）成果目標チェックリスト'!Print_Area</vt:lpstr>
      <vt:lpstr>'（参考）配分P_R6補正'!Print_Area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R0203xxxx</dc:creator>
  <cp:lastModifiedBy>荻沼　正寿</cp:lastModifiedBy>
  <cp:lastPrinted>2025-11-19T12:00:54Z</cp:lastPrinted>
  <dcterms:created xsi:type="dcterms:W3CDTF">2023-11-08T04:21:15Z</dcterms:created>
  <dcterms:modified xsi:type="dcterms:W3CDTF">2025-12-03T07:12:57Z</dcterms:modified>
</cp:coreProperties>
</file>