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管財担当\管財共有\○管財共有\07　庁舎管理\10　庁内電気・電話管理・燃料\1001　電気\新電力\★R2電力契約(33施設)\日立造船R2見直し\起案\入札\"/>
    </mc:Choice>
  </mc:AlternateContent>
  <bookViews>
    <workbookView xWindow="0" yWindow="0" windowWidth="20490" windowHeight="7560"/>
  </bookViews>
  <sheets>
    <sheet name="入札金額計算書" sheetId="6" r:id="rId1"/>
  </sheets>
  <definedNames>
    <definedName name="_xlnm.Print_Area" localSheetId="0">入札金額計算書!$A$1:$P$91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1" i="6" l="1"/>
  <c r="O53" i="6"/>
  <c r="N77" i="6"/>
  <c r="H77" i="6"/>
  <c r="O7" i="6"/>
  <c r="N31" i="6"/>
  <c r="C47" i="6" l="1"/>
  <c r="D55" i="6" l="1"/>
  <c r="D57" i="6" s="1"/>
  <c r="D59" i="6" s="1"/>
  <c r="D61" i="6" s="1"/>
  <c r="D63" i="6" s="1"/>
  <c r="D9" i="6"/>
  <c r="M61" i="6"/>
  <c r="M63" i="6" s="1"/>
  <c r="M55" i="6"/>
  <c r="M15" i="6"/>
  <c r="M9" i="6"/>
  <c r="D65" i="6" l="1"/>
  <c r="D67" i="6" s="1"/>
  <c r="D69" i="6" s="1"/>
  <c r="D71" i="6" s="1"/>
  <c r="D73" i="6" s="1"/>
  <c r="D75" i="6" s="1"/>
  <c r="M17" i="6"/>
  <c r="D11" i="6"/>
  <c r="M11" i="6"/>
  <c r="M57" i="6"/>
  <c r="M65" i="6" s="1"/>
  <c r="M67" i="6" l="1"/>
  <c r="M69" i="6" s="1"/>
  <c r="M71" i="6" s="1"/>
  <c r="M73" i="6" s="1"/>
  <c r="M75" i="6" s="1"/>
  <c r="M19" i="6"/>
  <c r="D13" i="6"/>
  <c r="O55" i="6"/>
  <c r="O63" i="6"/>
  <c r="O61" i="6"/>
  <c r="O67" i="6" l="1"/>
  <c r="M21" i="6"/>
  <c r="D15" i="6"/>
  <c r="O13" i="6"/>
  <c r="O75" i="6"/>
  <c r="O73" i="6"/>
  <c r="O59" i="6"/>
  <c r="O57" i="6"/>
  <c r="O77" i="6" s="1"/>
  <c r="O71" i="6"/>
  <c r="O69" i="6"/>
  <c r="O65" i="6"/>
  <c r="O11" i="6"/>
  <c r="O9" i="6"/>
  <c r="K31" i="6"/>
  <c r="K77" i="6"/>
  <c r="M23" i="6" l="1"/>
  <c r="D17" i="6"/>
  <c r="O15" i="6"/>
  <c r="F90" i="6"/>
  <c r="M25" i="6" l="1"/>
  <c r="D19" i="6"/>
  <c r="O17" i="6"/>
  <c r="M27" i="6" l="1"/>
  <c r="D21" i="6"/>
  <c r="M29" i="6" l="1"/>
  <c r="D23" i="6"/>
  <c r="O21" i="6"/>
  <c r="O19" i="6"/>
  <c r="D25" i="6" l="1"/>
  <c r="D27" i="6" l="1"/>
  <c r="O25" i="6"/>
  <c r="O23" i="6"/>
  <c r="D29" i="6" l="1"/>
  <c r="O29" i="6" s="1"/>
  <c r="O27" i="6" l="1"/>
  <c r="O31" i="6" s="1"/>
  <c r="C90" i="6" l="1"/>
  <c r="J90" i="6" s="1"/>
  <c r="J95" i="6" s="1"/>
</calcChain>
</file>

<file path=xl/sharedStrings.xml><?xml version="1.0" encoding="utf-8"?>
<sst xmlns="http://schemas.openxmlformats.org/spreadsheetml/2006/main" count="86" uniqueCount="61">
  <si>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</si>
  <si>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</si>
  <si>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</si>
  <si>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</si>
  <si>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</si>
  <si>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</si>
  <si>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</si>
  <si>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</si>
  <si>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</si>
  <si>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</si>
  <si>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</si>
  <si>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</si>
  <si>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夏季</t>
    <rPh sb="0" eb="2">
      <t>カキ</t>
    </rPh>
    <phoneticPr fontId="2"/>
  </si>
  <si>
    <t>合　　計</t>
    <rPh sb="0" eb="1">
      <t>ゴウ</t>
    </rPh>
    <rPh sb="3" eb="4">
      <t>ケイ</t>
    </rPh>
    <phoneticPr fontId="2"/>
  </si>
  <si>
    <t>別表４</t>
    <rPh sb="0" eb="1">
      <t>ベツ</t>
    </rPh>
    <rPh sb="1" eb="2">
      <t>ヒョウ</t>
    </rPh>
    <phoneticPr fontId="2"/>
  </si>
  <si>
    <t>年　月</t>
    <rPh sb="0" eb="1">
      <t>ネン</t>
    </rPh>
    <rPh sb="2" eb="3">
      <t>ツキ</t>
    </rPh>
    <phoneticPr fontId="2"/>
  </si>
  <si>
    <t>季</t>
    <rPh sb="0" eb="1">
      <t>キ</t>
    </rPh>
    <phoneticPr fontId="2"/>
  </si>
  <si>
    <t>基本料金
（円）
【④（①×②×③）】</t>
    <rPh sb="0" eb="2">
      <t>キホン</t>
    </rPh>
    <rPh sb="2" eb="4">
      <t>リョウキン</t>
    </rPh>
    <rPh sb="6" eb="7">
      <t>エン</t>
    </rPh>
    <phoneticPr fontId="2"/>
  </si>
  <si>
    <t>力率調整
【③】</t>
    <rPh sb="0" eb="2">
      <t>リキリツ</t>
    </rPh>
    <rPh sb="2" eb="4">
      <t>チョウセイ</t>
    </rPh>
    <phoneticPr fontId="2"/>
  </si>
  <si>
    <t>電力量料金
（円）
【⑦（⑤×⑥）】</t>
    <rPh sb="0" eb="2">
      <t>デンリョク</t>
    </rPh>
    <rPh sb="2" eb="3">
      <t>リョウ</t>
    </rPh>
    <rPh sb="3" eb="5">
      <t>リョウキン</t>
    </rPh>
    <rPh sb="7" eb="8">
      <t>エン</t>
    </rPh>
    <phoneticPr fontId="2"/>
  </si>
  <si>
    <t>（注４）　電力量料金単価（⑥欄）は，7～9月を同一料金，1～6月及び10～12月を同一料金とする。</t>
    <rPh sb="1" eb="2">
      <t>チュウ</t>
    </rPh>
    <rPh sb="5" eb="7">
      <t>デンリョク</t>
    </rPh>
    <rPh sb="7" eb="8">
      <t>リョウ</t>
    </rPh>
    <rPh sb="8" eb="10">
      <t>リョウキン</t>
    </rPh>
    <rPh sb="10" eb="12">
      <t>タンカ</t>
    </rPh>
    <rPh sb="14" eb="15">
      <t>ラン</t>
    </rPh>
    <rPh sb="21" eb="22">
      <t>ガツ</t>
    </rPh>
    <rPh sb="23" eb="25">
      <t>ドウイツ</t>
    </rPh>
    <rPh sb="25" eb="27">
      <t>リョウキン</t>
    </rPh>
    <rPh sb="31" eb="32">
      <t>ガツ</t>
    </rPh>
    <rPh sb="32" eb="33">
      <t>オヨ</t>
    </rPh>
    <rPh sb="39" eb="40">
      <t>ガツ</t>
    </rPh>
    <rPh sb="41" eb="43">
      <t>ドウイツ</t>
    </rPh>
    <rPh sb="43" eb="45">
      <t>リョウキン</t>
    </rPh>
    <phoneticPr fontId="2"/>
  </si>
  <si>
    <t>（１／２）</t>
    <phoneticPr fontId="2"/>
  </si>
  <si>
    <t>（２／２）</t>
    <phoneticPr fontId="2"/>
  </si>
  <si>
    <t>円</t>
    <rPh sb="0" eb="1">
      <t>エン</t>
    </rPh>
    <phoneticPr fontId="2"/>
  </si>
  <si>
    <t>＋</t>
    <phoneticPr fontId="2"/>
  </si>
  <si>
    <t>＝</t>
    <phoneticPr fontId="2"/>
  </si>
  <si>
    <t>（注３）　力率調整（③欄）については，力率の想定値を100％とし，（185-100）/100により0.85とする。</t>
    <rPh sb="1" eb="2">
      <t>チュウ</t>
    </rPh>
    <rPh sb="5" eb="7">
      <t>リキリツ</t>
    </rPh>
    <rPh sb="7" eb="9">
      <t>チョウセイ</t>
    </rPh>
    <rPh sb="11" eb="12">
      <t>ラン</t>
    </rPh>
    <rPh sb="19" eb="21">
      <t>リキリツ</t>
    </rPh>
    <rPh sb="22" eb="24">
      <t>ソウテイ</t>
    </rPh>
    <rPh sb="24" eb="25">
      <t>チ</t>
    </rPh>
    <phoneticPr fontId="2"/>
  </si>
  <si>
    <t>他季</t>
    <rPh sb="0" eb="1">
      <t>タ</t>
    </rPh>
    <rPh sb="1" eb="2">
      <t>キ</t>
    </rPh>
    <phoneticPr fontId="2"/>
  </si>
  <si>
    <t>（注１）　契約電力合計（①欄）及び予定使用電力量合計（⑤欄）は，31施設分（契約種別：業務用電力）を合計したものとする。</t>
    <rPh sb="1" eb="2">
      <t>チュウ</t>
    </rPh>
    <rPh sb="5" eb="7">
      <t>ケイヤク</t>
    </rPh>
    <rPh sb="7" eb="9">
      <t>デンリョク</t>
    </rPh>
    <rPh sb="9" eb="11">
      <t>ゴウケイ</t>
    </rPh>
    <rPh sb="13" eb="14">
      <t>ラン</t>
    </rPh>
    <rPh sb="15" eb="16">
      <t>オヨ</t>
    </rPh>
    <rPh sb="17" eb="19">
      <t>ヨテイ</t>
    </rPh>
    <rPh sb="19" eb="21">
      <t>シヨウ</t>
    </rPh>
    <rPh sb="21" eb="23">
      <t>デンリョク</t>
    </rPh>
    <rPh sb="23" eb="24">
      <t>リョウ</t>
    </rPh>
    <rPh sb="24" eb="26">
      <t>ゴウケイ</t>
    </rPh>
    <rPh sb="28" eb="29">
      <t>ラン</t>
    </rPh>
    <rPh sb="34" eb="36">
      <t>シセツ</t>
    </rPh>
    <rPh sb="36" eb="37">
      <t>ブン</t>
    </rPh>
    <rPh sb="38" eb="40">
      <t>ケイヤク</t>
    </rPh>
    <rPh sb="40" eb="42">
      <t>シュベツ</t>
    </rPh>
    <rPh sb="43" eb="45">
      <t>ギョウム</t>
    </rPh>
    <rPh sb="45" eb="46">
      <t>ヨウ</t>
    </rPh>
    <rPh sb="46" eb="48">
      <t>デンリョク</t>
    </rPh>
    <rPh sb="50" eb="52">
      <t>ゴウケイ</t>
    </rPh>
    <phoneticPr fontId="2"/>
  </si>
  <si>
    <t>件名：電気需給契約（33施設）　</t>
    <rPh sb="0" eb="2">
      <t>ケンメイ</t>
    </rPh>
    <rPh sb="3" eb="5">
      <t>デンキ</t>
    </rPh>
    <rPh sb="5" eb="7">
      <t>ジュキュウ</t>
    </rPh>
    <rPh sb="7" eb="9">
      <t>ケイヤク</t>
    </rPh>
    <rPh sb="12" eb="14">
      <t>シセツ</t>
    </rPh>
    <phoneticPr fontId="2"/>
  </si>
  <si>
    <t>※内31施設分（契約種別：業務用電力）</t>
    <phoneticPr fontId="2"/>
  </si>
  <si>
    <t>※内2施設分（契約種別：高圧電力Ａ）</t>
    <rPh sb="1" eb="2">
      <t>ウチ</t>
    </rPh>
    <rPh sb="3" eb="5">
      <t>シセツ</t>
    </rPh>
    <rPh sb="5" eb="6">
      <t>ブン</t>
    </rPh>
    <rPh sb="7" eb="9">
      <t>ケイヤク</t>
    </rPh>
    <rPh sb="9" eb="11">
      <t>シュベツ</t>
    </rPh>
    <rPh sb="12" eb="14">
      <t>コウアツ</t>
    </rPh>
    <rPh sb="14" eb="16">
      <t>デンリョク</t>
    </rPh>
    <phoneticPr fontId="2"/>
  </si>
  <si>
    <t>⑩期間総額（税抜き）</t>
    <rPh sb="1" eb="3">
      <t>キカン</t>
    </rPh>
    <rPh sb="3" eb="5">
      <t>ソウガク</t>
    </rPh>
    <rPh sb="6" eb="7">
      <t>ゼイ</t>
    </rPh>
    <rPh sb="7" eb="8">
      <t>ヌ</t>
    </rPh>
    <phoneticPr fontId="2"/>
  </si>
  <si>
    <t>（注２）　記載する各単価には，消費税及び地方消費税相当額を含まない金額を記入すること。</t>
    <rPh sb="1" eb="2">
      <t>チュウ</t>
    </rPh>
    <rPh sb="5" eb="7">
      <t>キサイ</t>
    </rPh>
    <rPh sb="9" eb="10">
      <t>カク</t>
    </rPh>
    <rPh sb="10" eb="12">
      <t>タンカ</t>
    </rPh>
    <rPh sb="15" eb="18">
      <t>ショウヒゼイ</t>
    </rPh>
    <rPh sb="18" eb="19">
      <t>オヨ</t>
    </rPh>
    <rPh sb="20" eb="22">
      <t>チホウ</t>
    </rPh>
    <rPh sb="22" eb="25">
      <t>ショウヒゼイ</t>
    </rPh>
    <rPh sb="25" eb="27">
      <t>ソウトウ</t>
    </rPh>
    <rPh sb="27" eb="28">
      <t>ガク</t>
    </rPh>
    <rPh sb="29" eb="30">
      <t>フク</t>
    </rPh>
    <rPh sb="33" eb="35">
      <t>キンガク</t>
    </rPh>
    <rPh sb="36" eb="38">
      <t>キニュウ</t>
    </rPh>
    <phoneticPr fontId="2"/>
  </si>
  <si>
    <t>電気料金合計
（円）
【⑧（④+⑦）】</t>
    <rPh sb="0" eb="2">
      <t>デンキ</t>
    </rPh>
    <rPh sb="2" eb="4">
      <t>リョウキン</t>
    </rPh>
    <rPh sb="4" eb="6">
      <t>ゴウケイ</t>
    </rPh>
    <rPh sb="8" eb="9">
      <t>エン</t>
    </rPh>
    <phoneticPr fontId="2"/>
  </si>
  <si>
    <t>⑨</t>
    <phoneticPr fontId="2"/>
  </si>
  <si>
    <t>（注５）　各月の電気料金合計（⑧欄）は，小数点以下を切り捨てた金額を記入すること。</t>
    <rPh sb="1" eb="2">
      <t>チュウ</t>
    </rPh>
    <rPh sb="5" eb="7">
      <t>カクツキ</t>
    </rPh>
    <rPh sb="8" eb="10">
      <t>デンキ</t>
    </rPh>
    <rPh sb="10" eb="12">
      <t>リョウキン</t>
    </rPh>
    <rPh sb="12" eb="14">
      <t>ゴウケイ</t>
    </rPh>
    <rPh sb="16" eb="17">
      <t>ラン</t>
    </rPh>
    <rPh sb="20" eb="23">
      <t>ショウスウテン</t>
    </rPh>
    <rPh sb="23" eb="25">
      <t>イカ</t>
    </rPh>
    <rPh sb="26" eb="27">
      <t>キ</t>
    </rPh>
    <rPh sb="28" eb="29">
      <t>ス</t>
    </rPh>
    <rPh sb="31" eb="33">
      <t>キンガク</t>
    </rPh>
    <rPh sb="34" eb="36">
      <t>キニュウ</t>
    </rPh>
    <phoneticPr fontId="2"/>
  </si>
  <si>
    <t>力率調整
【⑫】</t>
    <rPh sb="0" eb="2">
      <t>リキリツ</t>
    </rPh>
    <rPh sb="2" eb="4">
      <t>チョウセイ</t>
    </rPh>
    <phoneticPr fontId="2"/>
  </si>
  <si>
    <t>基本料金
（円）
【⑬（⑩×⑪×⑫）】</t>
    <rPh sb="0" eb="2">
      <t>キホン</t>
    </rPh>
    <rPh sb="2" eb="4">
      <t>リョウキン</t>
    </rPh>
    <rPh sb="6" eb="7">
      <t>エン</t>
    </rPh>
    <phoneticPr fontId="2"/>
  </si>
  <si>
    <t>電力量料金
（円）
【⑯（⑭×⑮）】</t>
    <rPh sb="0" eb="2">
      <t>デンリョク</t>
    </rPh>
    <rPh sb="2" eb="3">
      <t>リョウ</t>
    </rPh>
    <rPh sb="3" eb="5">
      <t>リョウキン</t>
    </rPh>
    <rPh sb="7" eb="8">
      <t>エン</t>
    </rPh>
    <phoneticPr fontId="2"/>
  </si>
  <si>
    <t>電気料金合計
（円）
【⑰（⑬+⑯）】</t>
    <rPh sb="0" eb="2">
      <t>デンキ</t>
    </rPh>
    <rPh sb="2" eb="4">
      <t>リョウキン</t>
    </rPh>
    <rPh sb="4" eb="6">
      <t>ゴウケイ</t>
    </rPh>
    <rPh sb="8" eb="9">
      <t>エン</t>
    </rPh>
    <phoneticPr fontId="2"/>
  </si>
  <si>
    <t>⑳期間総額（税抜き）</t>
    <rPh sb="1" eb="3">
      <t>キカン</t>
    </rPh>
    <rPh sb="3" eb="5">
      <t>ソウガク</t>
    </rPh>
    <rPh sb="6" eb="7">
      <t>ゼイ</t>
    </rPh>
    <rPh sb="7" eb="8">
      <t>ヌ</t>
    </rPh>
    <phoneticPr fontId="2"/>
  </si>
  <si>
    <t>（注１）　契約電力合計（⑩欄）及び予定使用電力量合計（⑭欄）は，2施設分（契約種別：高圧電力Ａ）を合計したものとする。</t>
    <rPh sb="1" eb="2">
      <t>チュウ</t>
    </rPh>
    <rPh sb="5" eb="7">
      <t>ケイヤク</t>
    </rPh>
    <rPh sb="7" eb="9">
      <t>デンリョク</t>
    </rPh>
    <rPh sb="9" eb="11">
      <t>ゴウケイ</t>
    </rPh>
    <rPh sb="13" eb="14">
      <t>ラン</t>
    </rPh>
    <rPh sb="15" eb="16">
      <t>オヨ</t>
    </rPh>
    <rPh sb="17" eb="19">
      <t>ヨテイ</t>
    </rPh>
    <rPh sb="19" eb="21">
      <t>シヨウ</t>
    </rPh>
    <rPh sb="21" eb="23">
      <t>デンリョク</t>
    </rPh>
    <rPh sb="23" eb="24">
      <t>リョウ</t>
    </rPh>
    <rPh sb="24" eb="26">
      <t>ゴウケイ</t>
    </rPh>
    <rPh sb="28" eb="29">
      <t>ラン</t>
    </rPh>
    <rPh sb="33" eb="35">
      <t>シセツ</t>
    </rPh>
    <rPh sb="35" eb="36">
      <t>ブン</t>
    </rPh>
    <rPh sb="37" eb="39">
      <t>ケイヤク</t>
    </rPh>
    <rPh sb="39" eb="41">
      <t>シュベツ</t>
    </rPh>
    <rPh sb="42" eb="44">
      <t>コウアツ</t>
    </rPh>
    <rPh sb="44" eb="46">
      <t>デンリョク</t>
    </rPh>
    <rPh sb="49" eb="51">
      <t>ゴウケイ</t>
    </rPh>
    <phoneticPr fontId="2"/>
  </si>
  <si>
    <t>（注３）　力率調整（⑫欄）については，力率の想定値を100％とし，（185-100）/100により0.85とする。</t>
    <rPh sb="1" eb="2">
      <t>チュウ</t>
    </rPh>
    <rPh sb="5" eb="7">
      <t>リキリツ</t>
    </rPh>
    <rPh sb="7" eb="9">
      <t>チョウセイ</t>
    </rPh>
    <rPh sb="11" eb="12">
      <t>ラン</t>
    </rPh>
    <rPh sb="19" eb="21">
      <t>リキリツ</t>
    </rPh>
    <rPh sb="22" eb="24">
      <t>ソウテイ</t>
    </rPh>
    <rPh sb="24" eb="25">
      <t>チ</t>
    </rPh>
    <phoneticPr fontId="2"/>
  </si>
  <si>
    <t>（注４）　電力量料金単価（⑮欄）は，7～9月を同一料金，1～6月及び10～12月を同一料金とする。</t>
    <rPh sb="1" eb="2">
      <t>チュウ</t>
    </rPh>
    <rPh sb="5" eb="7">
      <t>デンリョク</t>
    </rPh>
    <rPh sb="7" eb="8">
      <t>リョウ</t>
    </rPh>
    <rPh sb="8" eb="10">
      <t>リョウキン</t>
    </rPh>
    <rPh sb="10" eb="12">
      <t>タンカ</t>
    </rPh>
    <rPh sb="14" eb="15">
      <t>ラン</t>
    </rPh>
    <rPh sb="21" eb="22">
      <t>ガツ</t>
    </rPh>
    <rPh sb="23" eb="25">
      <t>ドウイツ</t>
    </rPh>
    <rPh sb="25" eb="27">
      <t>リョウキン</t>
    </rPh>
    <rPh sb="31" eb="32">
      <t>ガツ</t>
    </rPh>
    <rPh sb="32" eb="33">
      <t>オヨ</t>
    </rPh>
    <rPh sb="39" eb="40">
      <t>ガツ</t>
    </rPh>
    <rPh sb="41" eb="43">
      <t>ドウイツ</t>
    </rPh>
    <rPh sb="43" eb="45">
      <t>リョウキン</t>
    </rPh>
    <phoneticPr fontId="2"/>
  </si>
  <si>
    <t>⑱</t>
    <phoneticPr fontId="2"/>
  </si>
  <si>
    <t>⑨業務用電力総額（税抜き）</t>
    <rPh sb="1" eb="4">
      <t>ギョウムヨウ</t>
    </rPh>
    <rPh sb="4" eb="6">
      <t>デンリョク</t>
    </rPh>
    <rPh sb="6" eb="8">
      <t>ソウガク</t>
    </rPh>
    <rPh sb="9" eb="10">
      <t>ゼイ</t>
    </rPh>
    <rPh sb="10" eb="11">
      <t>ヌ</t>
    </rPh>
    <phoneticPr fontId="2"/>
  </si>
  <si>
    <t>（注５）　各月の電気料金合計（⑰欄）は，小数点以下を切り捨てた金額を記入すること。</t>
    <rPh sb="1" eb="2">
      <t>チュウ</t>
    </rPh>
    <rPh sb="5" eb="7">
      <t>カクツキ</t>
    </rPh>
    <rPh sb="8" eb="10">
      <t>デンキ</t>
    </rPh>
    <rPh sb="10" eb="12">
      <t>リョウキン</t>
    </rPh>
    <rPh sb="12" eb="14">
      <t>ゴウケイ</t>
    </rPh>
    <rPh sb="16" eb="17">
      <t>ラン</t>
    </rPh>
    <rPh sb="20" eb="23">
      <t>ショウスウテン</t>
    </rPh>
    <rPh sb="23" eb="25">
      <t>イカ</t>
    </rPh>
    <rPh sb="26" eb="27">
      <t>キ</t>
    </rPh>
    <rPh sb="28" eb="29">
      <t>ス</t>
    </rPh>
    <rPh sb="31" eb="33">
      <t>キンガク</t>
    </rPh>
    <rPh sb="34" eb="36">
      <t>キニュウ</t>
    </rPh>
    <phoneticPr fontId="2"/>
  </si>
  <si>
    <t>入 札 金 額 計 算 書</t>
    <rPh sb="0" eb="1">
      <t>ニュウ</t>
    </rPh>
    <rPh sb="2" eb="3">
      <t>サツ</t>
    </rPh>
    <rPh sb="4" eb="5">
      <t>キン</t>
    </rPh>
    <rPh sb="6" eb="7">
      <t>ガク</t>
    </rPh>
    <rPh sb="8" eb="9">
      <t>ケイ</t>
    </rPh>
    <rPh sb="10" eb="11">
      <t>サン</t>
    </rPh>
    <rPh sb="12" eb="13">
      <t>ショ</t>
    </rPh>
    <phoneticPr fontId="2"/>
  </si>
  <si>
    <t>契約電力合計
（kW）
【①】</t>
    <rPh sb="0" eb="2">
      <t>ケイヤク</t>
    </rPh>
    <rPh sb="2" eb="4">
      <t>デンリョク</t>
    </rPh>
    <rPh sb="4" eb="6">
      <t>ゴウケイ</t>
    </rPh>
    <phoneticPr fontId="2"/>
  </si>
  <si>
    <t>基本料金単価
（円／kW）
【②】</t>
    <rPh sb="0" eb="2">
      <t>キホン</t>
    </rPh>
    <rPh sb="2" eb="4">
      <t>リョウキン</t>
    </rPh>
    <rPh sb="4" eb="6">
      <t>タンカ</t>
    </rPh>
    <rPh sb="8" eb="9">
      <t>エン</t>
    </rPh>
    <phoneticPr fontId="2"/>
  </si>
  <si>
    <t>予定使用電力量
合計（kWh）
【⑤】</t>
    <rPh sb="0" eb="2">
      <t>ヨテイ</t>
    </rPh>
    <rPh sb="2" eb="4">
      <t>シヨウ</t>
    </rPh>
    <rPh sb="4" eb="6">
      <t>デンリョク</t>
    </rPh>
    <rPh sb="6" eb="7">
      <t>リョウ</t>
    </rPh>
    <rPh sb="8" eb="10">
      <t>ゴウケイ</t>
    </rPh>
    <phoneticPr fontId="2"/>
  </si>
  <si>
    <t>電力量料金単価
（円／kWh）
【⑥】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2"/>
  </si>
  <si>
    <t>（注６）　この入札金額計算書は，入札書と併せて封筒に入れること。</t>
    <rPh sb="1" eb="2">
      <t>チュウ</t>
    </rPh>
    <rPh sb="7" eb="9">
      <t>ニュウサツ</t>
    </rPh>
    <rPh sb="9" eb="11">
      <t>キンガク</t>
    </rPh>
    <rPh sb="11" eb="14">
      <t>ケイサンショ</t>
    </rPh>
    <rPh sb="14" eb="15">
      <t>ヤクショ</t>
    </rPh>
    <rPh sb="16" eb="18">
      <t>ニュウサツ</t>
    </rPh>
    <rPh sb="18" eb="19">
      <t>ショ</t>
    </rPh>
    <rPh sb="20" eb="21">
      <t>アワ</t>
    </rPh>
    <rPh sb="23" eb="25">
      <t>フウトウ</t>
    </rPh>
    <rPh sb="26" eb="27">
      <t>イ</t>
    </rPh>
    <phoneticPr fontId="2"/>
  </si>
  <si>
    <t>契約電力合計
（kW）
【⑩】</t>
    <rPh sb="0" eb="2">
      <t>ケイヤク</t>
    </rPh>
    <rPh sb="2" eb="4">
      <t>デンリョク</t>
    </rPh>
    <rPh sb="4" eb="6">
      <t>ゴウケイ</t>
    </rPh>
    <phoneticPr fontId="2"/>
  </si>
  <si>
    <t>基本料金単価
（円／kW）
【⑪】</t>
    <rPh sb="0" eb="2">
      <t>キホン</t>
    </rPh>
    <rPh sb="2" eb="4">
      <t>リョウキン</t>
    </rPh>
    <rPh sb="4" eb="6">
      <t>タンカ</t>
    </rPh>
    <rPh sb="8" eb="9">
      <t>エン</t>
    </rPh>
    <phoneticPr fontId="2"/>
  </si>
  <si>
    <t>予定使用電力量
合計（kWh）
【⑭】</t>
    <rPh sb="0" eb="2">
      <t>ヨテイ</t>
    </rPh>
    <rPh sb="2" eb="4">
      <t>シヨウ</t>
    </rPh>
    <rPh sb="4" eb="6">
      <t>デンリョク</t>
    </rPh>
    <rPh sb="6" eb="7">
      <t>リョウ</t>
    </rPh>
    <rPh sb="8" eb="10">
      <t>ゴウケイ</t>
    </rPh>
    <phoneticPr fontId="2"/>
  </si>
  <si>
    <t>電力量料金単価
（円／kWh）
【⑮】</t>
    <rPh sb="0" eb="2">
      <t>デンリョク</t>
    </rPh>
    <rPh sb="2" eb="3">
      <t>リョウ</t>
    </rPh>
    <rPh sb="3" eb="5">
      <t>リョウキン</t>
    </rPh>
    <rPh sb="5" eb="7">
      <t>タンカ</t>
    </rPh>
    <rPh sb="9" eb="10">
      <t>エン</t>
    </rPh>
    <phoneticPr fontId="2"/>
  </si>
  <si>
    <t>⑱高圧電力A総額（税抜き）</t>
    <rPh sb="1" eb="3">
      <t>コウアツ</t>
    </rPh>
    <rPh sb="3" eb="5">
      <t>デンリョク</t>
    </rPh>
    <rPh sb="6" eb="8">
      <t>ソウガク</t>
    </rPh>
    <rPh sb="9" eb="10">
      <t>ゼイ</t>
    </rPh>
    <rPh sb="10" eb="11">
      <t>ヌ</t>
    </rPh>
    <phoneticPr fontId="2"/>
  </si>
  <si>
    <t>⑲入札金額合計（税抜き）</t>
    <rPh sb="1" eb="3">
      <t>ニュウサツ</t>
    </rPh>
    <rPh sb="3" eb="5">
      <t>キンガク</t>
    </rPh>
    <rPh sb="5" eb="7">
      <t>ゴウケイ</t>
    </rPh>
    <rPh sb="8" eb="9">
      <t>ゼイ</t>
    </rPh>
    <rPh sb="9" eb="10">
      <t>ヌ</t>
    </rPh>
    <phoneticPr fontId="2"/>
  </si>
  <si>
    <t>（注７）　入札書の入札金額と，入札金額合計（⑲欄）の金額が一致すること。</t>
    <rPh sb="1" eb="2">
      <t>チュウ</t>
    </rPh>
    <rPh sb="5" eb="7">
      <t>ニュウサツ</t>
    </rPh>
    <rPh sb="7" eb="8">
      <t>ショ</t>
    </rPh>
    <rPh sb="9" eb="11">
      <t>ニュウサツ</t>
    </rPh>
    <rPh sb="11" eb="13">
      <t>キンガク</t>
    </rPh>
    <rPh sb="15" eb="17">
      <t>ニュウサツ</t>
    </rPh>
    <rPh sb="17" eb="19">
      <t>キンガク</t>
    </rPh>
    <rPh sb="19" eb="21">
      <t>ゴウケイ</t>
    </rPh>
    <rPh sb="23" eb="24">
      <t>ラン</t>
    </rPh>
    <rPh sb="26" eb="28">
      <t>キンガク</t>
    </rPh>
    <rPh sb="29" eb="31">
      <t>イッチ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</si>
</sst>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32">
    <xf numFmtId="0" fontId="0" fillId="0" borderId="0" xfId="0">
      <alignment vertical="center"/>
    </xf>
    <xf numFmtId="38" fontId="4" fillId="0" borderId="0" xfId="1" applyFont="1">
      <alignment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>
      <alignment vertical="center"/>
    </xf>
    <xf numFmtId="0" fontId="7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1" applyNumberFormat="1" applyFo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9" fillId="0" borderId="0" xfId="0" applyNumberFormat="1" applyFo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10" fillId="0" borderId="2" xfId="0" applyNumberFormat="1" applyFont="1" applyBorder="1" applyAlignment="1">
      <alignment horizontal="right" vertical="center"/>
    </xf>
    <xf numFmtId="0" fontId="10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vertical="center"/>
    </xf>
    <xf numFmtId="0" fontId="11" fillId="0" borderId="2" xfId="0" applyNumberFormat="1" applyFont="1" applyBorder="1" applyAlignment="1">
      <alignment horizontal="right" vertical="center"/>
    </xf>
    <xf numFmtId="0" fontId="10" fillId="0" borderId="2" xfId="0" applyNumberFormat="1" applyFont="1" applyBorder="1" applyAlignment="1">
      <alignment horizontal="left" vertical="center"/>
    </xf>
    <xf numFmtId="0" fontId="5" fillId="0" borderId="0" xfId="0" applyNumberFormat="1" applyFont="1">
      <alignment vertical="center"/>
    </xf>
    <xf numFmtId="0" fontId="5" fillId="0" borderId="0" xfId="0" applyNumberFormat="1" applyFont="1" applyAlignment="1">
      <alignment horizontal="center"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0" fontId="4" fillId="0" borderId="6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8" xfId="0" applyNumberFormat="1" applyFont="1" applyBorder="1" applyAlignment="1">
      <alignment vertical="center"/>
    </xf>
    <xf numFmtId="0" fontId="5" fillId="0" borderId="25" xfId="2" applyNumberFormat="1" applyFont="1" applyFill="1" applyBorder="1" applyAlignment="1" applyProtection="1">
      <alignment horizontal="center" vertical="center"/>
      <protection locked="0"/>
    </xf>
    <xf numFmtId="0" fontId="5" fillId="0" borderId="26" xfId="2" applyNumberFormat="1" applyFont="1" applyFill="1" applyBorder="1" applyAlignment="1" applyProtection="1">
      <alignment horizontal="center" vertical="center"/>
      <protection locked="0"/>
    </xf>
    <xf numFmtId="0" fontId="5" fillId="0" borderId="27" xfId="2" applyNumberFormat="1" applyFont="1" applyFill="1" applyBorder="1" applyAlignment="1" applyProtection="1">
      <alignment horizontal="center" vertical="center"/>
      <protection locked="0"/>
    </xf>
    <xf numFmtId="0" fontId="5" fillId="0" borderId="28" xfId="2" applyNumberFormat="1" applyFont="1" applyFill="1" applyBorder="1" applyAlignment="1" applyProtection="1">
      <alignment horizontal="center" vertical="center"/>
      <protection locked="0"/>
    </xf>
    <xf numFmtId="0" fontId="5" fillId="0" borderId="29" xfId="2" applyNumberFormat="1" applyFont="1" applyFill="1" applyBorder="1" applyAlignment="1" applyProtection="1">
      <alignment horizontal="center" vertical="center"/>
      <protection locked="0"/>
    </xf>
    <xf numFmtId="0" fontId="5" fillId="0" borderId="30" xfId="2" applyNumberFormat="1" applyFont="1" applyFill="1" applyBorder="1" applyAlignment="1" applyProtection="1">
      <alignment horizontal="center" vertical="center"/>
      <protection locked="0"/>
    </xf>
    <xf numFmtId="40" fontId="5" fillId="2" borderId="5" xfId="1" applyNumberFormat="1" applyFont="1" applyFill="1" applyBorder="1" applyAlignment="1" applyProtection="1">
      <alignment horizontal="right" vertical="center"/>
      <protection locked="0"/>
    </xf>
    <xf numFmtId="40" fontId="5" fillId="2" borderId="23" xfId="1" applyNumberFormat="1" applyFont="1" applyFill="1" applyBorder="1" applyAlignment="1" applyProtection="1">
      <alignment horizontal="right" vertical="center"/>
      <protection locked="0"/>
    </xf>
    <xf numFmtId="40" fontId="5" fillId="2" borderId="6" xfId="1" applyNumberFormat="1" applyFont="1" applyFill="1" applyBorder="1" applyAlignment="1" applyProtection="1">
      <alignment horizontal="right" vertical="center"/>
      <protection locked="0"/>
    </xf>
    <xf numFmtId="40" fontId="5" fillId="2" borderId="7" xfId="1" applyNumberFormat="1" applyFont="1" applyFill="1" applyBorder="1" applyAlignment="1" applyProtection="1">
      <alignment horizontal="right" vertical="center"/>
      <protection locked="0"/>
    </xf>
    <xf numFmtId="40" fontId="5" fillId="2" borderId="2" xfId="1" applyNumberFormat="1" applyFont="1" applyFill="1" applyBorder="1" applyAlignment="1" applyProtection="1">
      <alignment horizontal="right" vertical="center"/>
      <protection locked="0"/>
    </xf>
    <xf numFmtId="40" fontId="5" fillId="2" borderId="8" xfId="1" applyNumberFormat="1" applyFont="1" applyFill="1" applyBorder="1" applyAlignment="1" applyProtection="1">
      <alignment horizontal="right" vertical="center"/>
      <protection locked="0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38" fontId="4" fillId="0" borderId="11" xfId="1" applyNumberFormat="1" applyFont="1" applyBorder="1" applyAlignment="1">
      <alignment vertical="center"/>
    </xf>
    <xf numFmtId="0" fontId="4" fillId="0" borderId="12" xfId="1" applyNumberFormat="1" applyFont="1" applyBorder="1" applyAlignment="1">
      <alignment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38" fontId="4" fillId="0" borderId="15" xfId="1" applyFont="1" applyBorder="1" applyAlignment="1">
      <alignment horizontal="right" vertical="center"/>
    </xf>
    <xf numFmtId="0" fontId="4" fillId="0" borderId="18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7" fillId="0" borderId="31" xfId="1" applyFont="1" applyBorder="1" applyAlignment="1">
      <alignment horizontal="right" vertical="center"/>
    </xf>
    <xf numFmtId="38" fontId="7" fillId="0" borderId="32" xfId="1" applyFont="1" applyBorder="1" applyAlignment="1">
      <alignment horizontal="right" vertical="center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22" xfId="0" applyNumberFormat="1" applyFont="1" applyBorder="1" applyAlignment="1">
      <alignment horizontal="center" vertical="center" shrinkToFit="1"/>
    </xf>
    <xf numFmtId="0" fontId="4" fillId="0" borderId="24" xfId="0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8" fillId="0" borderId="34" xfId="0" applyNumberFormat="1" applyFont="1" applyBorder="1" applyAlignment="1">
      <alignment horizontal="left" vertical="center"/>
    </xf>
    <xf numFmtId="0" fontId="8" fillId="0" borderId="33" xfId="0" applyNumberFormat="1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38" fontId="13" fillId="0" borderId="16" xfId="1" applyFont="1" applyBorder="1" applyAlignment="1">
      <alignment horizontal="right" vertical="center"/>
    </xf>
    <xf numFmtId="38" fontId="13" fillId="0" borderId="17" xfId="1" applyFont="1" applyBorder="1" applyAlignment="1">
      <alignment horizontal="right" vertical="center"/>
    </xf>
    <xf numFmtId="0" fontId="8" fillId="0" borderId="35" xfId="0" applyNumberFormat="1" applyFont="1" applyBorder="1" applyAlignment="1">
      <alignment horizontal="center" vertical="center" shrinkToFit="1"/>
    </xf>
    <xf numFmtId="0" fontId="8" fillId="0" borderId="36" xfId="0" applyNumberFormat="1" applyFont="1" applyBorder="1" applyAlignment="1">
      <alignment horizontal="center" vertical="center" shrinkToFit="1"/>
    </xf>
    <xf numFmtId="38" fontId="4" fillId="0" borderId="11" xfId="1" applyFont="1" applyBorder="1" applyAlignment="1">
      <alignment vertical="center"/>
    </xf>
    <xf numFmtId="38" fontId="4" fillId="0" borderId="12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5" fillId="0" borderId="13" xfId="2" applyNumberFormat="1" applyFont="1" applyFill="1" applyBorder="1" applyAlignment="1" applyProtection="1">
      <alignment horizontal="center" vertical="center"/>
      <protection locked="0"/>
    </xf>
    <xf numFmtId="0" fontId="5" fillId="0" borderId="10" xfId="2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38" fontId="5" fillId="0" borderId="3" xfId="1" applyFont="1" applyFill="1" applyBorder="1" applyAlignment="1" applyProtection="1">
      <alignment horizontal="right" vertical="center"/>
      <protection locked="0"/>
    </xf>
    <xf numFmtId="38" fontId="5" fillId="0" borderId="4" xfId="1" applyFont="1" applyFill="1" applyBorder="1" applyAlignment="1" applyProtection="1">
      <alignment horizontal="right" vertical="center"/>
      <protection locked="0"/>
    </xf>
    <xf numFmtId="0" fontId="4" fillId="0" borderId="3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horizontal="right" vertical="center"/>
    </xf>
    <xf numFmtId="38" fontId="4" fillId="0" borderId="3" xfId="1" applyNumberFormat="1" applyFont="1" applyBorder="1" applyAlignment="1">
      <alignment horizontal="right" vertical="center"/>
    </xf>
    <xf numFmtId="38" fontId="4" fillId="0" borderId="4" xfId="1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0" fontId="5" fillId="0" borderId="3" xfId="2" applyNumberFormat="1" applyFont="1" applyFill="1" applyBorder="1" applyAlignment="1" applyProtection="1">
      <alignment horizontal="center" vertical="center" textRotation="255"/>
      <protection locked="0"/>
    </xf>
    <xf numFmtId="0" fontId="5" fillId="0" borderId="9" xfId="2" applyNumberFormat="1" applyFont="1" applyFill="1" applyBorder="1" applyAlignment="1" applyProtection="1">
      <alignment horizontal="center" vertical="center" textRotation="255"/>
      <protection locked="0"/>
    </xf>
    <xf numFmtId="0" fontId="5" fillId="0" borderId="4" xfId="2" applyNumberFormat="1" applyFont="1" applyFill="1" applyBorder="1" applyAlignment="1" applyProtection="1">
      <alignment horizontal="center" vertical="center" textRotation="255"/>
      <protection locked="0"/>
    </xf>
    <xf numFmtId="0" fontId="7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38" fontId="4" fillId="0" borderId="38" xfId="1" applyFont="1" applyBorder="1" applyAlignment="1">
      <alignment horizontal="right" vertical="center"/>
    </xf>
    <xf numFmtId="0" fontId="4" fillId="0" borderId="19" xfId="0" applyNumberFormat="1" applyFont="1" applyBorder="1" applyAlignment="1">
      <alignment vertical="center"/>
    </xf>
    <xf numFmtId="0" fontId="4" fillId="0" borderId="20" xfId="0" applyNumberFormat="1" applyFont="1" applyBorder="1" applyAlignment="1">
      <alignment vertical="center"/>
    </xf>
    <xf numFmtId="40" fontId="4" fillId="0" borderId="5" xfId="1" applyNumberFormat="1" applyFont="1" applyBorder="1" applyAlignment="1">
      <alignment horizontal="right" vertical="center"/>
    </xf>
    <xf numFmtId="40" fontId="4" fillId="0" borderId="23" xfId="1" applyNumberFormat="1" applyFont="1" applyBorder="1" applyAlignment="1">
      <alignment horizontal="right" vertical="center"/>
    </xf>
    <xf numFmtId="40" fontId="4" fillId="0" borderId="6" xfId="1" applyNumberFormat="1" applyFont="1" applyBorder="1" applyAlignment="1">
      <alignment horizontal="right" vertical="center"/>
    </xf>
    <xf numFmtId="40" fontId="4" fillId="0" borderId="7" xfId="1" applyNumberFormat="1" applyFont="1" applyBorder="1" applyAlignment="1">
      <alignment horizontal="right" vertical="center"/>
    </xf>
    <xf numFmtId="40" fontId="4" fillId="0" borderId="2" xfId="1" applyNumberFormat="1" applyFont="1" applyBorder="1" applyAlignment="1">
      <alignment horizontal="right" vertical="center"/>
    </xf>
    <xf numFmtId="40" fontId="4" fillId="0" borderId="8" xfId="1" applyNumberFormat="1" applyFont="1" applyBorder="1" applyAlignment="1">
      <alignment horizontal="right" vertical="center"/>
    </xf>
    <xf numFmtId="40" fontId="4" fillId="0" borderId="3" xfId="1" applyNumberFormat="1" applyFont="1" applyBorder="1" applyAlignment="1">
      <alignment horizontal="right" vertical="center"/>
    </xf>
    <xf numFmtId="40" fontId="4" fillId="0" borderId="4" xfId="1" applyNumberFormat="1" applyFont="1" applyBorder="1" applyAlignment="1">
      <alignment horizontal="right" vertical="center"/>
    </xf>
    <xf numFmtId="40" fontId="4" fillId="0" borderId="11" xfId="0" applyNumberFormat="1" applyFont="1" applyBorder="1" applyAlignment="1">
      <alignment horizontal="right" vertical="center"/>
    </xf>
    <xf numFmtId="40" fontId="4" fillId="0" borderId="37" xfId="0" applyNumberFormat="1" applyFont="1" applyBorder="1" applyAlignment="1">
      <alignment horizontal="right" vertical="center"/>
    </xf>
    <xf numFmtId="40" fontId="4" fillId="0" borderId="12" xfId="0" applyNumberFormat="1" applyFont="1" applyBorder="1" applyAlignment="1">
      <alignment horizontal="right" vertical="center"/>
    </xf>
    <xf numFmtId="40" fontId="4" fillId="0" borderId="7" xfId="0" applyNumberFormat="1" applyFont="1" applyBorder="1" applyAlignment="1">
      <alignment horizontal="right" vertical="center"/>
    </xf>
    <xf numFmtId="40" fontId="4" fillId="0" borderId="2" xfId="0" applyNumberFormat="1" applyFont="1" applyBorder="1" applyAlignment="1">
      <alignment horizontal="right" vertical="center"/>
    </xf>
    <xf numFmtId="40" fontId="4" fillId="0" borderId="8" xfId="0" applyNumberFormat="1" applyFont="1" applyBorder="1" applyAlignment="1">
      <alignment horizontal="right" vertical="center"/>
    </xf>
    <xf numFmtId="40" fontId="4" fillId="0" borderId="14" xfId="1" applyNumberFormat="1" applyFont="1" applyBorder="1" applyAlignment="1">
      <alignment vertical="center"/>
    </xf>
    <xf numFmtId="40" fontId="4" fillId="0" borderId="4" xfId="1" applyNumberFormat="1" applyFont="1" applyBorder="1" applyAlignment="1">
      <alignment vertical="center"/>
    </xf>
    <xf numFmtId="40" fontId="4" fillId="0" borderId="19" xfId="1" applyNumberFormat="1" applyFont="1" applyBorder="1" applyAlignment="1">
      <alignment horizontal="right" vertical="center"/>
    </xf>
    <xf numFmtId="40" fontId="4" fillId="0" borderId="39" xfId="1" applyNumberFormat="1" applyFont="1" applyBorder="1" applyAlignment="1">
      <alignment horizontal="right" vertical="center"/>
    </xf>
    <xf numFmtId="40" fontId="4" fillId="0" borderId="20" xfId="1" applyNumberFormat="1" applyFont="1" applyBorder="1" applyAlignment="1">
      <alignment horizontal="right" vertical="center"/>
    </xf>
    <xf numFmtId="38" fontId="13" fillId="0" borderId="16" xfId="1" applyNumberFormat="1" applyFont="1" applyBorder="1" applyAlignment="1">
      <alignment horizontal="right" vertical="center"/>
    </xf>
    <xf numFmtId="38" fontId="13" fillId="0" borderId="17" xfId="1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95"/>
  <sheetViews>
    <sheetView tabSelected="1" view="pageBreakPreview" zoomScale="70" zoomScaleNormal="70" zoomScaleSheetLayoutView="70" workbookViewId="0">
      <selection activeCell="M86" sqref="M86"/>
    </sheetView>
  </sheetViews>
  <sheetFormatPr defaultRowHeight="13.5" x14ac:dyDescent="0.4"/>
  <cols>
    <col min="1" max="1" width="13.875" style="3" customWidth="1"/>
    <col min="2" max="2" width="5.25" style="3" customWidth="1"/>
    <col min="3" max="3" width="16.625" style="3" customWidth="1"/>
    <col min="4" max="4" width="3.75" style="3" bestFit="1" customWidth="1"/>
    <col min="5" max="5" width="5.25" style="3" customWidth="1"/>
    <col min="6" max="6" width="5.875" style="3" customWidth="1"/>
    <col min="7" max="7" width="10.5" style="5" customWidth="1"/>
    <col min="8" max="8" width="3.625" style="5" customWidth="1"/>
    <col min="9" max="9" width="5.25" style="5" customWidth="1"/>
    <col min="10" max="10" width="17.25" style="3" customWidth="1"/>
    <col min="11" max="11" width="3.625" style="3" customWidth="1"/>
    <col min="12" max="12" width="11.25" style="6" customWidth="1"/>
    <col min="13" max="13" width="17.75" style="5" customWidth="1"/>
    <col min="14" max="14" width="18.5" style="5" customWidth="1"/>
    <col min="15" max="15" width="20.25" style="5" customWidth="1"/>
    <col min="16" max="16" width="3.5" style="3" customWidth="1"/>
    <col min="17" max="16384" width="9" style="3"/>
  </cols>
  <sheetData>
    <row r="1" spans="1:15" ht="24.75" customHeight="1" x14ac:dyDescent="0.4">
      <c r="A1" s="102" t="s">
        <v>14</v>
      </c>
      <c r="B1" s="102"/>
      <c r="C1" s="103" t="s">
        <v>48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2" t="s">
        <v>21</v>
      </c>
    </row>
    <row r="2" spans="1:15" ht="24.75" customHeight="1" x14ac:dyDescent="0.4">
      <c r="A2" s="4"/>
      <c r="B2" s="4"/>
      <c r="C2" s="2"/>
      <c r="D2" s="1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4.75" customHeight="1" x14ac:dyDescent="0.4">
      <c r="A3" s="18" t="s">
        <v>29</v>
      </c>
      <c r="K3" s="15"/>
      <c r="L3" s="15"/>
      <c r="M3" s="15"/>
      <c r="N3" s="15"/>
      <c r="O3" s="13" t="s">
        <v>30</v>
      </c>
    </row>
    <row r="4" spans="1:15" ht="13.5" customHeight="1" x14ac:dyDescent="0.4">
      <c r="A4" s="104" t="s">
        <v>15</v>
      </c>
      <c r="B4" s="86" t="s">
        <v>16</v>
      </c>
      <c r="C4" s="106" t="s">
        <v>49</v>
      </c>
      <c r="D4" s="41" t="s">
        <v>50</v>
      </c>
      <c r="E4" s="49"/>
      <c r="F4" s="42"/>
      <c r="G4" s="106" t="s">
        <v>18</v>
      </c>
      <c r="H4" s="41" t="s">
        <v>17</v>
      </c>
      <c r="I4" s="49"/>
      <c r="J4" s="42"/>
      <c r="K4" s="41" t="s">
        <v>51</v>
      </c>
      <c r="L4" s="42"/>
      <c r="M4" s="106" t="s">
        <v>52</v>
      </c>
      <c r="N4" s="106" t="s">
        <v>19</v>
      </c>
      <c r="O4" s="106" t="s">
        <v>34</v>
      </c>
    </row>
    <row r="5" spans="1:15" x14ac:dyDescent="0.4">
      <c r="A5" s="104"/>
      <c r="B5" s="105"/>
      <c r="C5" s="107"/>
      <c r="D5" s="43"/>
      <c r="E5" s="50"/>
      <c r="F5" s="44"/>
      <c r="G5" s="105"/>
      <c r="H5" s="43"/>
      <c r="I5" s="50"/>
      <c r="J5" s="44"/>
      <c r="K5" s="43"/>
      <c r="L5" s="44"/>
      <c r="M5" s="107"/>
      <c r="N5" s="107"/>
      <c r="O5" s="107"/>
    </row>
    <row r="6" spans="1:15" x14ac:dyDescent="0.4">
      <c r="A6" s="104"/>
      <c r="B6" s="87"/>
      <c r="C6" s="87"/>
      <c r="D6" s="45"/>
      <c r="E6" s="51"/>
      <c r="F6" s="46"/>
      <c r="G6" s="87"/>
      <c r="H6" s="45"/>
      <c r="I6" s="51"/>
      <c r="J6" s="46"/>
      <c r="K6" s="45"/>
      <c r="L6" s="46"/>
      <c r="M6" s="87"/>
      <c r="N6" s="87"/>
      <c r="O6" s="87"/>
    </row>
    <row r="7" spans="1:15" x14ac:dyDescent="0.4">
      <c r="A7" s="86" t="s">
        <v>0</v>
      </c>
      <c r="B7" s="99" t="s">
        <v>27</v>
      </c>
      <c r="C7" s="88">
        <v>3355</v>
      </c>
      <c r="D7" s="35"/>
      <c r="E7" s="36"/>
      <c r="F7" s="37"/>
      <c r="G7" s="90">
        <v>0.85</v>
      </c>
      <c r="H7" s="111"/>
      <c r="I7" s="112"/>
      <c r="J7" s="113"/>
      <c r="K7" s="25">
        <v>231000</v>
      </c>
      <c r="L7" s="26"/>
      <c r="M7" s="23"/>
      <c r="N7" s="117"/>
      <c r="O7" s="92">
        <f>ROUNDDOWN(H7+N7,0)</f>
        <v>0</v>
      </c>
    </row>
    <row r="8" spans="1:15" x14ac:dyDescent="0.4">
      <c r="A8" s="87"/>
      <c r="B8" s="100"/>
      <c r="C8" s="89"/>
      <c r="D8" s="38"/>
      <c r="E8" s="39"/>
      <c r="F8" s="40"/>
      <c r="G8" s="94"/>
      <c r="H8" s="114"/>
      <c r="I8" s="115"/>
      <c r="J8" s="116"/>
      <c r="K8" s="27"/>
      <c r="L8" s="28"/>
      <c r="M8" s="24"/>
      <c r="N8" s="118"/>
      <c r="O8" s="93"/>
    </row>
    <row r="9" spans="1:15" x14ac:dyDescent="0.4">
      <c r="A9" s="86" t="s">
        <v>1</v>
      </c>
      <c r="B9" s="100"/>
      <c r="C9" s="88">
        <v>3355</v>
      </c>
      <c r="D9" s="35">
        <f>D7</f>
        <v>0</v>
      </c>
      <c r="E9" s="36"/>
      <c r="F9" s="37"/>
      <c r="G9" s="90">
        <v>0.85</v>
      </c>
      <c r="H9" s="111"/>
      <c r="I9" s="112"/>
      <c r="J9" s="113"/>
      <c r="K9" s="25">
        <v>201941</v>
      </c>
      <c r="L9" s="26"/>
      <c r="M9" s="23">
        <f>M7</f>
        <v>0</v>
      </c>
      <c r="N9" s="117"/>
      <c r="O9" s="21">
        <f t="shared" ref="O9" si="0">ROUNDDOWN(H9+N9,0)</f>
        <v>0</v>
      </c>
    </row>
    <row r="10" spans="1:15" x14ac:dyDescent="0.4">
      <c r="A10" s="87"/>
      <c r="B10" s="100"/>
      <c r="C10" s="89"/>
      <c r="D10" s="38"/>
      <c r="E10" s="39"/>
      <c r="F10" s="40"/>
      <c r="G10" s="94"/>
      <c r="H10" s="114"/>
      <c r="I10" s="115"/>
      <c r="J10" s="116"/>
      <c r="K10" s="27"/>
      <c r="L10" s="28"/>
      <c r="M10" s="24"/>
      <c r="N10" s="118"/>
      <c r="O10" s="22"/>
    </row>
    <row r="11" spans="1:15" x14ac:dyDescent="0.4">
      <c r="A11" s="86" t="s">
        <v>2</v>
      </c>
      <c r="B11" s="100"/>
      <c r="C11" s="88">
        <v>3355</v>
      </c>
      <c r="D11" s="35">
        <f t="shared" ref="D11" si="1">D9</f>
        <v>0</v>
      </c>
      <c r="E11" s="36"/>
      <c r="F11" s="37"/>
      <c r="G11" s="90">
        <v>0.85</v>
      </c>
      <c r="H11" s="111"/>
      <c r="I11" s="112"/>
      <c r="J11" s="113"/>
      <c r="K11" s="25">
        <v>308437</v>
      </c>
      <c r="L11" s="26"/>
      <c r="M11" s="23">
        <f>M9</f>
        <v>0</v>
      </c>
      <c r="N11" s="117"/>
      <c r="O11" s="92">
        <f t="shared" ref="O11" si="2">ROUNDDOWN(H11+N11,0)</f>
        <v>0</v>
      </c>
    </row>
    <row r="12" spans="1:15" x14ac:dyDescent="0.4">
      <c r="A12" s="87"/>
      <c r="B12" s="101"/>
      <c r="C12" s="89"/>
      <c r="D12" s="38"/>
      <c r="E12" s="39"/>
      <c r="F12" s="40"/>
      <c r="G12" s="94"/>
      <c r="H12" s="114"/>
      <c r="I12" s="115"/>
      <c r="J12" s="116"/>
      <c r="K12" s="27"/>
      <c r="L12" s="28"/>
      <c r="M12" s="24"/>
      <c r="N12" s="118"/>
      <c r="O12" s="93"/>
    </row>
    <row r="13" spans="1:15" x14ac:dyDescent="0.4">
      <c r="A13" s="86" t="s">
        <v>3</v>
      </c>
      <c r="B13" s="99" t="s">
        <v>12</v>
      </c>
      <c r="C13" s="88">
        <v>3355</v>
      </c>
      <c r="D13" s="35">
        <f t="shared" ref="D13" si="3">D11</f>
        <v>0</v>
      </c>
      <c r="E13" s="36"/>
      <c r="F13" s="37"/>
      <c r="G13" s="90">
        <v>0.85</v>
      </c>
      <c r="H13" s="111"/>
      <c r="I13" s="112"/>
      <c r="J13" s="113"/>
      <c r="K13" s="25">
        <v>376274</v>
      </c>
      <c r="L13" s="26"/>
      <c r="M13" s="23"/>
      <c r="N13" s="117"/>
      <c r="O13" s="21">
        <f t="shared" ref="O13" si="4">ROUNDDOWN(H13+N13,0)</f>
        <v>0</v>
      </c>
    </row>
    <row r="14" spans="1:15" x14ac:dyDescent="0.4">
      <c r="A14" s="87"/>
      <c r="B14" s="100"/>
      <c r="C14" s="89"/>
      <c r="D14" s="38"/>
      <c r="E14" s="39"/>
      <c r="F14" s="40"/>
      <c r="G14" s="94"/>
      <c r="H14" s="114"/>
      <c r="I14" s="115"/>
      <c r="J14" s="116"/>
      <c r="K14" s="27"/>
      <c r="L14" s="28"/>
      <c r="M14" s="24"/>
      <c r="N14" s="118"/>
      <c r="O14" s="22"/>
    </row>
    <row r="15" spans="1:15" x14ac:dyDescent="0.4">
      <c r="A15" s="86" t="s">
        <v>4</v>
      </c>
      <c r="B15" s="100"/>
      <c r="C15" s="88">
        <v>3355</v>
      </c>
      <c r="D15" s="35">
        <f t="shared" ref="D15" si="5">D13</f>
        <v>0</v>
      </c>
      <c r="E15" s="36"/>
      <c r="F15" s="37"/>
      <c r="G15" s="90">
        <v>0.85</v>
      </c>
      <c r="H15" s="111"/>
      <c r="I15" s="112"/>
      <c r="J15" s="113"/>
      <c r="K15" s="25">
        <v>407649</v>
      </c>
      <c r="L15" s="26"/>
      <c r="M15" s="23">
        <f>M13</f>
        <v>0</v>
      </c>
      <c r="N15" s="117"/>
      <c r="O15" s="21">
        <f t="shared" ref="O15" si="6">ROUNDDOWN(H15+N15,0)</f>
        <v>0</v>
      </c>
    </row>
    <row r="16" spans="1:15" x14ac:dyDescent="0.4">
      <c r="A16" s="87"/>
      <c r="B16" s="100"/>
      <c r="C16" s="89"/>
      <c r="D16" s="38"/>
      <c r="E16" s="39"/>
      <c r="F16" s="40"/>
      <c r="G16" s="94"/>
      <c r="H16" s="114"/>
      <c r="I16" s="115"/>
      <c r="J16" s="116"/>
      <c r="K16" s="27"/>
      <c r="L16" s="28"/>
      <c r="M16" s="24"/>
      <c r="N16" s="118"/>
      <c r="O16" s="22"/>
    </row>
    <row r="17" spans="1:16" x14ac:dyDescent="0.4">
      <c r="A17" s="86" t="s">
        <v>5</v>
      </c>
      <c r="B17" s="100"/>
      <c r="C17" s="88">
        <v>3355</v>
      </c>
      <c r="D17" s="35">
        <f t="shared" ref="D17" si="7">D15</f>
        <v>0</v>
      </c>
      <c r="E17" s="36"/>
      <c r="F17" s="37"/>
      <c r="G17" s="90">
        <v>0.85</v>
      </c>
      <c r="H17" s="111"/>
      <c r="I17" s="112"/>
      <c r="J17" s="113"/>
      <c r="K17" s="25">
        <v>456787</v>
      </c>
      <c r="L17" s="26"/>
      <c r="M17" s="23">
        <f>M15</f>
        <v>0</v>
      </c>
      <c r="N17" s="117"/>
      <c r="O17" s="21">
        <f t="shared" ref="O17" si="8">ROUNDDOWN(H17+N17,0)</f>
        <v>0</v>
      </c>
    </row>
    <row r="18" spans="1:16" x14ac:dyDescent="0.4">
      <c r="A18" s="87"/>
      <c r="B18" s="101"/>
      <c r="C18" s="89"/>
      <c r="D18" s="38"/>
      <c r="E18" s="39"/>
      <c r="F18" s="40"/>
      <c r="G18" s="94"/>
      <c r="H18" s="114"/>
      <c r="I18" s="115"/>
      <c r="J18" s="116"/>
      <c r="K18" s="27"/>
      <c r="L18" s="28"/>
      <c r="M18" s="24"/>
      <c r="N18" s="118"/>
      <c r="O18" s="22"/>
    </row>
    <row r="19" spans="1:16" x14ac:dyDescent="0.4">
      <c r="A19" s="86" t="s">
        <v>6</v>
      </c>
      <c r="B19" s="99" t="s">
        <v>27</v>
      </c>
      <c r="C19" s="88">
        <v>3355</v>
      </c>
      <c r="D19" s="35">
        <f t="shared" ref="D19" si="9">D17</f>
        <v>0</v>
      </c>
      <c r="E19" s="36"/>
      <c r="F19" s="37"/>
      <c r="G19" s="90">
        <v>0.85</v>
      </c>
      <c r="H19" s="111"/>
      <c r="I19" s="112"/>
      <c r="J19" s="113"/>
      <c r="K19" s="25">
        <v>329291</v>
      </c>
      <c r="L19" s="26"/>
      <c r="M19" s="23">
        <f>M11</f>
        <v>0</v>
      </c>
      <c r="N19" s="117"/>
      <c r="O19" s="21">
        <f t="shared" ref="O19" si="10">ROUNDDOWN(H19+N19,0)</f>
        <v>0</v>
      </c>
    </row>
    <row r="20" spans="1:16" x14ac:dyDescent="0.4">
      <c r="A20" s="87"/>
      <c r="B20" s="100"/>
      <c r="C20" s="89"/>
      <c r="D20" s="38"/>
      <c r="E20" s="39"/>
      <c r="F20" s="40"/>
      <c r="G20" s="94"/>
      <c r="H20" s="114"/>
      <c r="I20" s="115"/>
      <c r="J20" s="116"/>
      <c r="K20" s="27"/>
      <c r="L20" s="28"/>
      <c r="M20" s="24"/>
      <c r="N20" s="118"/>
      <c r="O20" s="22"/>
    </row>
    <row r="21" spans="1:16" x14ac:dyDescent="0.4">
      <c r="A21" s="86" t="s">
        <v>7</v>
      </c>
      <c r="B21" s="100"/>
      <c r="C21" s="88">
        <v>3355</v>
      </c>
      <c r="D21" s="35">
        <f t="shared" ref="D21" si="11">D19</f>
        <v>0</v>
      </c>
      <c r="E21" s="36"/>
      <c r="F21" s="37"/>
      <c r="G21" s="90">
        <v>0.85</v>
      </c>
      <c r="H21" s="111"/>
      <c r="I21" s="112"/>
      <c r="J21" s="113"/>
      <c r="K21" s="25">
        <v>302616</v>
      </c>
      <c r="L21" s="26"/>
      <c r="M21" s="23">
        <f>M19</f>
        <v>0</v>
      </c>
      <c r="N21" s="117"/>
      <c r="O21" s="21">
        <f t="shared" ref="O21" si="12">ROUNDDOWN(H21+N21,0)</f>
        <v>0</v>
      </c>
    </row>
    <row r="22" spans="1:16" x14ac:dyDescent="0.4">
      <c r="A22" s="87"/>
      <c r="B22" s="100"/>
      <c r="C22" s="89"/>
      <c r="D22" s="38"/>
      <c r="E22" s="39"/>
      <c r="F22" s="40"/>
      <c r="G22" s="94"/>
      <c r="H22" s="114"/>
      <c r="I22" s="115"/>
      <c r="J22" s="116"/>
      <c r="K22" s="27"/>
      <c r="L22" s="28"/>
      <c r="M22" s="24"/>
      <c r="N22" s="118"/>
      <c r="O22" s="22"/>
    </row>
    <row r="23" spans="1:16" x14ac:dyDescent="0.4">
      <c r="A23" s="86" t="s">
        <v>8</v>
      </c>
      <c r="B23" s="100"/>
      <c r="C23" s="88">
        <v>3355</v>
      </c>
      <c r="D23" s="35">
        <f t="shared" ref="D23" si="13">D21</f>
        <v>0</v>
      </c>
      <c r="E23" s="36"/>
      <c r="F23" s="37"/>
      <c r="G23" s="90">
        <v>0.85</v>
      </c>
      <c r="H23" s="111"/>
      <c r="I23" s="112"/>
      <c r="J23" s="113"/>
      <c r="K23" s="25">
        <v>330214</v>
      </c>
      <c r="L23" s="26"/>
      <c r="M23" s="23">
        <f>M21</f>
        <v>0</v>
      </c>
      <c r="N23" s="117"/>
      <c r="O23" s="21">
        <f t="shared" ref="O23" si="14">ROUNDDOWN(H23+N23,0)</f>
        <v>0</v>
      </c>
    </row>
    <row r="24" spans="1:16" x14ac:dyDescent="0.4">
      <c r="A24" s="87"/>
      <c r="B24" s="100"/>
      <c r="C24" s="89"/>
      <c r="D24" s="38"/>
      <c r="E24" s="39"/>
      <c r="F24" s="40"/>
      <c r="G24" s="94"/>
      <c r="H24" s="114"/>
      <c r="I24" s="115"/>
      <c r="J24" s="116"/>
      <c r="K24" s="27"/>
      <c r="L24" s="28"/>
      <c r="M24" s="24"/>
      <c r="N24" s="118"/>
      <c r="O24" s="22"/>
    </row>
    <row r="25" spans="1:16" x14ac:dyDescent="0.4">
      <c r="A25" s="86" t="s">
        <v>9</v>
      </c>
      <c r="B25" s="100"/>
      <c r="C25" s="88">
        <v>3355</v>
      </c>
      <c r="D25" s="35">
        <f t="shared" ref="D25" si="15">D23</f>
        <v>0</v>
      </c>
      <c r="E25" s="36"/>
      <c r="F25" s="37"/>
      <c r="G25" s="90">
        <v>0.85</v>
      </c>
      <c r="H25" s="111"/>
      <c r="I25" s="112"/>
      <c r="J25" s="113"/>
      <c r="K25" s="25">
        <v>370182</v>
      </c>
      <c r="L25" s="26"/>
      <c r="M25" s="23">
        <f>M23</f>
        <v>0</v>
      </c>
      <c r="N25" s="117"/>
      <c r="O25" s="21">
        <f t="shared" ref="O25" si="16">ROUNDDOWN(H25+N25,0)</f>
        <v>0</v>
      </c>
    </row>
    <row r="26" spans="1:16" x14ac:dyDescent="0.4">
      <c r="A26" s="87"/>
      <c r="B26" s="100"/>
      <c r="C26" s="89"/>
      <c r="D26" s="38"/>
      <c r="E26" s="39"/>
      <c r="F26" s="40"/>
      <c r="G26" s="94"/>
      <c r="H26" s="114"/>
      <c r="I26" s="115"/>
      <c r="J26" s="116"/>
      <c r="K26" s="27"/>
      <c r="L26" s="28"/>
      <c r="M26" s="24"/>
      <c r="N26" s="118"/>
      <c r="O26" s="22"/>
    </row>
    <row r="27" spans="1:16" x14ac:dyDescent="0.4">
      <c r="A27" s="86" t="s">
        <v>10</v>
      </c>
      <c r="B27" s="100"/>
      <c r="C27" s="88">
        <v>3355</v>
      </c>
      <c r="D27" s="35">
        <f t="shared" ref="D27" si="17">D25</f>
        <v>0</v>
      </c>
      <c r="E27" s="36"/>
      <c r="F27" s="37"/>
      <c r="G27" s="90">
        <v>0.85</v>
      </c>
      <c r="H27" s="111"/>
      <c r="I27" s="112"/>
      <c r="J27" s="113"/>
      <c r="K27" s="25">
        <v>364874</v>
      </c>
      <c r="L27" s="26"/>
      <c r="M27" s="23">
        <f>M25</f>
        <v>0</v>
      </c>
      <c r="N27" s="117"/>
      <c r="O27" s="21">
        <f t="shared" ref="O27" si="18">ROUNDDOWN(H27+N27,0)</f>
        <v>0</v>
      </c>
    </row>
    <row r="28" spans="1:16" x14ac:dyDescent="0.4">
      <c r="A28" s="87"/>
      <c r="B28" s="100"/>
      <c r="C28" s="89"/>
      <c r="D28" s="38"/>
      <c r="E28" s="39"/>
      <c r="F28" s="40"/>
      <c r="G28" s="94"/>
      <c r="H28" s="114"/>
      <c r="I28" s="115"/>
      <c r="J28" s="116"/>
      <c r="K28" s="27"/>
      <c r="L28" s="28"/>
      <c r="M28" s="24"/>
      <c r="N28" s="118"/>
      <c r="O28" s="22"/>
    </row>
    <row r="29" spans="1:16" x14ac:dyDescent="0.4">
      <c r="A29" s="86" t="s">
        <v>11</v>
      </c>
      <c r="B29" s="100"/>
      <c r="C29" s="88">
        <v>3355</v>
      </c>
      <c r="D29" s="35">
        <f t="shared" ref="D29" si="19">D27</f>
        <v>0</v>
      </c>
      <c r="E29" s="36"/>
      <c r="F29" s="37"/>
      <c r="G29" s="90">
        <v>0.85</v>
      </c>
      <c r="H29" s="111"/>
      <c r="I29" s="112"/>
      <c r="J29" s="113"/>
      <c r="K29" s="25">
        <v>282187</v>
      </c>
      <c r="L29" s="26"/>
      <c r="M29" s="23">
        <f>M27</f>
        <v>0</v>
      </c>
      <c r="N29" s="117"/>
      <c r="O29" s="21">
        <f t="shared" ref="O29" si="20">ROUNDDOWN(H29+N29,0)</f>
        <v>0</v>
      </c>
    </row>
    <row r="30" spans="1:16" ht="14.25" thickBot="1" x14ac:dyDescent="0.45">
      <c r="A30" s="87"/>
      <c r="B30" s="100"/>
      <c r="C30" s="89"/>
      <c r="D30" s="38"/>
      <c r="E30" s="39"/>
      <c r="F30" s="40"/>
      <c r="G30" s="91"/>
      <c r="H30" s="114"/>
      <c r="I30" s="115"/>
      <c r="J30" s="116"/>
      <c r="K30" s="109"/>
      <c r="L30" s="110"/>
      <c r="M30" s="24"/>
      <c r="N30" s="118"/>
      <c r="O30" s="108"/>
    </row>
    <row r="31" spans="1:16" ht="14.25" thickTop="1" x14ac:dyDescent="0.4">
      <c r="A31" s="80" t="s">
        <v>13</v>
      </c>
      <c r="B31" s="81"/>
      <c r="C31" s="84"/>
      <c r="D31" s="29"/>
      <c r="E31" s="30"/>
      <c r="F31" s="31"/>
      <c r="G31" s="70"/>
      <c r="H31" s="119">
        <f>SUM(H7:J30)</f>
        <v>0</v>
      </c>
      <c r="I31" s="120"/>
      <c r="J31" s="121"/>
      <c r="K31" s="52">
        <f>SUM(K7:L30)</f>
        <v>3961452</v>
      </c>
      <c r="L31" s="53"/>
      <c r="M31" s="70"/>
      <c r="N31" s="125">
        <f>SUM(N7:N30)</f>
        <v>0</v>
      </c>
      <c r="O31" s="130">
        <f>SUM(O7:O30)</f>
        <v>0</v>
      </c>
      <c r="P31" s="56" t="s">
        <v>35</v>
      </c>
    </row>
    <row r="32" spans="1:16" ht="14.25" thickBot="1" x14ac:dyDescent="0.45">
      <c r="A32" s="82"/>
      <c r="B32" s="83"/>
      <c r="C32" s="85"/>
      <c r="D32" s="32"/>
      <c r="E32" s="33"/>
      <c r="F32" s="34"/>
      <c r="G32" s="71"/>
      <c r="H32" s="122"/>
      <c r="I32" s="123"/>
      <c r="J32" s="124"/>
      <c r="K32" s="54"/>
      <c r="L32" s="55"/>
      <c r="M32" s="71"/>
      <c r="N32" s="126"/>
      <c r="O32" s="131"/>
      <c r="P32" s="56"/>
    </row>
    <row r="33" spans="1:16" ht="18" customHeight="1" x14ac:dyDescent="0.4">
      <c r="O33" s="20" t="s">
        <v>32</v>
      </c>
    </row>
    <row r="34" spans="1:16" x14ac:dyDescent="0.4">
      <c r="A34" s="3" t="s">
        <v>28</v>
      </c>
      <c r="N34" s="7"/>
      <c r="O34" s="8"/>
      <c r="P34" s="56"/>
    </row>
    <row r="35" spans="1:16" x14ac:dyDescent="0.4">
      <c r="A35" s="19" t="s">
        <v>33</v>
      </c>
      <c r="N35" s="7"/>
      <c r="O35" s="8"/>
      <c r="P35" s="56"/>
    </row>
    <row r="36" spans="1:16" x14ac:dyDescent="0.4">
      <c r="A36" s="3" t="s">
        <v>26</v>
      </c>
    </row>
    <row r="37" spans="1:16" x14ac:dyDescent="0.4">
      <c r="A37" s="3" t="s">
        <v>20</v>
      </c>
    </row>
    <row r="38" spans="1:16" x14ac:dyDescent="0.4">
      <c r="A38" s="3" t="s">
        <v>36</v>
      </c>
    </row>
    <row r="39" spans="1:16" x14ac:dyDescent="0.4">
      <c r="A39" s="3" t="s">
        <v>53</v>
      </c>
    </row>
    <row r="40" spans="1:16" x14ac:dyDescent="0.4">
      <c r="A40" s="9"/>
    </row>
    <row r="41" spans="1:16" x14ac:dyDescent="0.4">
      <c r="A41" s="9"/>
    </row>
    <row r="42" spans="1:16" x14ac:dyDescent="0.4">
      <c r="A42" s="9"/>
    </row>
    <row r="43" spans="1:16" x14ac:dyDescent="0.4">
      <c r="A43" s="9"/>
    </row>
    <row r="44" spans="1:16" x14ac:dyDescent="0.4">
      <c r="A44" s="9"/>
    </row>
    <row r="47" spans="1:16" ht="24.75" customHeight="1" x14ac:dyDescent="0.4">
      <c r="A47" s="102" t="s">
        <v>14</v>
      </c>
      <c r="B47" s="102"/>
      <c r="C47" s="103" t="str">
        <f>C1</f>
        <v>入 札 金 額 計 算 書</v>
      </c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2" t="s">
        <v>22</v>
      </c>
    </row>
    <row r="48" spans="1:16" ht="24.75" customHeight="1" x14ac:dyDescent="0.4">
      <c r="A48" s="4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24.75" customHeight="1" x14ac:dyDescent="0.4">
      <c r="A49" s="18" t="s">
        <v>29</v>
      </c>
      <c r="L49" s="16"/>
      <c r="M49" s="14"/>
      <c r="N49" s="14"/>
      <c r="O49" s="17" t="s">
        <v>31</v>
      </c>
    </row>
    <row r="50" spans="1:15" ht="13.5" customHeight="1" x14ac:dyDescent="0.4">
      <c r="A50" s="104" t="s">
        <v>15</v>
      </c>
      <c r="B50" s="86" t="s">
        <v>16</v>
      </c>
      <c r="C50" s="106" t="s">
        <v>54</v>
      </c>
      <c r="D50" s="41" t="s">
        <v>55</v>
      </c>
      <c r="E50" s="49"/>
      <c r="F50" s="42"/>
      <c r="G50" s="106" t="s">
        <v>37</v>
      </c>
      <c r="H50" s="41" t="s">
        <v>38</v>
      </c>
      <c r="I50" s="49"/>
      <c r="J50" s="42"/>
      <c r="K50" s="41" t="s">
        <v>56</v>
      </c>
      <c r="L50" s="42"/>
      <c r="M50" s="106" t="s">
        <v>57</v>
      </c>
      <c r="N50" s="106" t="s">
        <v>39</v>
      </c>
      <c r="O50" s="106" t="s">
        <v>40</v>
      </c>
    </row>
    <row r="51" spans="1:15" x14ac:dyDescent="0.4">
      <c r="A51" s="104"/>
      <c r="B51" s="105"/>
      <c r="C51" s="107"/>
      <c r="D51" s="43"/>
      <c r="E51" s="50"/>
      <c r="F51" s="44"/>
      <c r="G51" s="105"/>
      <c r="H51" s="43"/>
      <c r="I51" s="50"/>
      <c r="J51" s="44"/>
      <c r="K51" s="43"/>
      <c r="L51" s="44"/>
      <c r="M51" s="107"/>
      <c r="N51" s="107"/>
      <c r="O51" s="107"/>
    </row>
    <row r="52" spans="1:15" x14ac:dyDescent="0.4">
      <c r="A52" s="104"/>
      <c r="B52" s="87"/>
      <c r="C52" s="87"/>
      <c r="D52" s="45"/>
      <c r="E52" s="51"/>
      <c r="F52" s="46"/>
      <c r="G52" s="87"/>
      <c r="H52" s="45"/>
      <c r="I52" s="51"/>
      <c r="J52" s="46"/>
      <c r="K52" s="45"/>
      <c r="L52" s="46"/>
      <c r="M52" s="87"/>
      <c r="N52" s="87"/>
      <c r="O52" s="87"/>
    </row>
    <row r="53" spans="1:15" x14ac:dyDescent="0.4">
      <c r="A53" s="86" t="s">
        <v>0</v>
      </c>
      <c r="B53" s="99" t="s">
        <v>27</v>
      </c>
      <c r="C53" s="88">
        <v>642</v>
      </c>
      <c r="D53" s="35"/>
      <c r="E53" s="36"/>
      <c r="F53" s="37"/>
      <c r="G53" s="90">
        <v>0.85</v>
      </c>
      <c r="H53" s="111"/>
      <c r="I53" s="112"/>
      <c r="J53" s="113"/>
      <c r="K53" s="95">
        <v>34987</v>
      </c>
      <c r="L53" s="96"/>
      <c r="M53" s="23"/>
      <c r="N53" s="117"/>
      <c r="O53" s="21">
        <f>ROUNDDOWN(H53+N53,0)</f>
        <v>0</v>
      </c>
    </row>
    <row r="54" spans="1:15" x14ac:dyDescent="0.4">
      <c r="A54" s="87"/>
      <c r="B54" s="100"/>
      <c r="C54" s="89"/>
      <c r="D54" s="38"/>
      <c r="E54" s="39"/>
      <c r="F54" s="40"/>
      <c r="G54" s="94"/>
      <c r="H54" s="114"/>
      <c r="I54" s="115"/>
      <c r="J54" s="116"/>
      <c r="K54" s="78"/>
      <c r="L54" s="79"/>
      <c r="M54" s="24"/>
      <c r="N54" s="118"/>
      <c r="O54" s="22"/>
    </row>
    <row r="55" spans="1:15" x14ac:dyDescent="0.4">
      <c r="A55" s="86" t="s">
        <v>1</v>
      </c>
      <c r="B55" s="100"/>
      <c r="C55" s="88">
        <v>642</v>
      </c>
      <c r="D55" s="35">
        <f>D53</f>
        <v>0</v>
      </c>
      <c r="E55" s="36"/>
      <c r="F55" s="37"/>
      <c r="G55" s="90">
        <v>0.85</v>
      </c>
      <c r="H55" s="111"/>
      <c r="I55" s="112"/>
      <c r="J55" s="113"/>
      <c r="K55" s="95">
        <v>28926</v>
      </c>
      <c r="L55" s="96"/>
      <c r="M55" s="23">
        <f>M53</f>
        <v>0</v>
      </c>
      <c r="N55" s="117"/>
      <c r="O55" s="21">
        <f t="shared" ref="O55" si="21">ROUNDDOWN(H55+N55,0)</f>
        <v>0</v>
      </c>
    </row>
    <row r="56" spans="1:15" x14ac:dyDescent="0.4">
      <c r="A56" s="87"/>
      <c r="B56" s="100"/>
      <c r="C56" s="89"/>
      <c r="D56" s="38"/>
      <c r="E56" s="39"/>
      <c r="F56" s="40"/>
      <c r="G56" s="94"/>
      <c r="H56" s="114"/>
      <c r="I56" s="115"/>
      <c r="J56" s="116"/>
      <c r="K56" s="78"/>
      <c r="L56" s="79"/>
      <c r="M56" s="24"/>
      <c r="N56" s="118"/>
      <c r="O56" s="22"/>
    </row>
    <row r="57" spans="1:15" x14ac:dyDescent="0.4">
      <c r="A57" s="86" t="s">
        <v>2</v>
      </c>
      <c r="B57" s="100"/>
      <c r="C57" s="88">
        <v>642</v>
      </c>
      <c r="D57" s="35">
        <f t="shared" ref="D57" si="22">D55</f>
        <v>0</v>
      </c>
      <c r="E57" s="36"/>
      <c r="F57" s="37"/>
      <c r="G57" s="90">
        <v>0.85</v>
      </c>
      <c r="H57" s="111"/>
      <c r="I57" s="112"/>
      <c r="J57" s="113"/>
      <c r="K57" s="95">
        <v>75800</v>
      </c>
      <c r="L57" s="96"/>
      <c r="M57" s="23">
        <f>M55</f>
        <v>0</v>
      </c>
      <c r="N57" s="117"/>
      <c r="O57" s="21">
        <f t="shared" ref="O57" si="23">ROUNDDOWN(H57+N57,0)</f>
        <v>0</v>
      </c>
    </row>
    <row r="58" spans="1:15" x14ac:dyDescent="0.4">
      <c r="A58" s="87"/>
      <c r="B58" s="101"/>
      <c r="C58" s="89"/>
      <c r="D58" s="38"/>
      <c r="E58" s="39"/>
      <c r="F58" s="40"/>
      <c r="G58" s="94"/>
      <c r="H58" s="114"/>
      <c r="I58" s="115"/>
      <c r="J58" s="116"/>
      <c r="K58" s="78"/>
      <c r="L58" s="79"/>
      <c r="M58" s="24"/>
      <c r="N58" s="118"/>
      <c r="O58" s="22"/>
    </row>
    <row r="59" spans="1:15" x14ac:dyDescent="0.4">
      <c r="A59" s="86" t="s">
        <v>3</v>
      </c>
      <c r="B59" s="99" t="s">
        <v>12</v>
      </c>
      <c r="C59" s="88">
        <v>642</v>
      </c>
      <c r="D59" s="35">
        <f t="shared" ref="D59" si="24">D57</f>
        <v>0</v>
      </c>
      <c r="E59" s="36"/>
      <c r="F59" s="37"/>
      <c r="G59" s="90">
        <v>0.85</v>
      </c>
      <c r="H59" s="111"/>
      <c r="I59" s="112"/>
      <c r="J59" s="113"/>
      <c r="K59" s="95">
        <v>85755</v>
      </c>
      <c r="L59" s="96"/>
      <c r="M59" s="23"/>
      <c r="N59" s="117"/>
      <c r="O59" s="21">
        <f t="shared" ref="O59" si="25">ROUNDDOWN(H59+N59,0)</f>
        <v>0</v>
      </c>
    </row>
    <row r="60" spans="1:15" x14ac:dyDescent="0.4">
      <c r="A60" s="87"/>
      <c r="B60" s="100"/>
      <c r="C60" s="89"/>
      <c r="D60" s="38"/>
      <c r="E60" s="39"/>
      <c r="F60" s="40"/>
      <c r="G60" s="94"/>
      <c r="H60" s="114"/>
      <c r="I60" s="115"/>
      <c r="J60" s="116"/>
      <c r="K60" s="78"/>
      <c r="L60" s="79"/>
      <c r="M60" s="24"/>
      <c r="N60" s="118"/>
      <c r="O60" s="22"/>
    </row>
    <row r="61" spans="1:15" x14ac:dyDescent="0.4">
      <c r="A61" s="86" t="s">
        <v>4</v>
      </c>
      <c r="B61" s="100"/>
      <c r="C61" s="88">
        <v>642</v>
      </c>
      <c r="D61" s="35">
        <f t="shared" ref="D61" si="26">D59</f>
        <v>0</v>
      </c>
      <c r="E61" s="36"/>
      <c r="F61" s="37"/>
      <c r="G61" s="90">
        <v>0.85</v>
      </c>
      <c r="H61" s="111"/>
      <c r="I61" s="112"/>
      <c r="J61" s="113"/>
      <c r="K61" s="95">
        <v>54740</v>
      </c>
      <c r="L61" s="96"/>
      <c r="M61" s="23">
        <f>M59</f>
        <v>0</v>
      </c>
      <c r="N61" s="117"/>
      <c r="O61" s="21">
        <f t="shared" ref="O61" si="27">ROUNDDOWN(H61+N61,0)</f>
        <v>0</v>
      </c>
    </row>
    <row r="62" spans="1:15" x14ac:dyDescent="0.4">
      <c r="A62" s="87"/>
      <c r="B62" s="100"/>
      <c r="C62" s="89"/>
      <c r="D62" s="38"/>
      <c r="E62" s="39"/>
      <c r="F62" s="40"/>
      <c r="G62" s="94"/>
      <c r="H62" s="114"/>
      <c r="I62" s="115"/>
      <c r="J62" s="116"/>
      <c r="K62" s="78"/>
      <c r="L62" s="79"/>
      <c r="M62" s="24"/>
      <c r="N62" s="118"/>
      <c r="O62" s="22"/>
    </row>
    <row r="63" spans="1:15" x14ac:dyDescent="0.4">
      <c r="A63" s="86" t="s">
        <v>5</v>
      </c>
      <c r="B63" s="100"/>
      <c r="C63" s="88">
        <v>642</v>
      </c>
      <c r="D63" s="35">
        <f t="shared" ref="D63" si="28">D61</f>
        <v>0</v>
      </c>
      <c r="E63" s="36"/>
      <c r="F63" s="37"/>
      <c r="G63" s="90">
        <v>0.85</v>
      </c>
      <c r="H63" s="111"/>
      <c r="I63" s="112"/>
      <c r="J63" s="113"/>
      <c r="K63" s="95">
        <v>88354</v>
      </c>
      <c r="L63" s="96"/>
      <c r="M63" s="23">
        <f>M61</f>
        <v>0</v>
      </c>
      <c r="N63" s="117"/>
      <c r="O63" s="21">
        <f t="shared" ref="O63" si="29">ROUNDDOWN(H63+N63,0)</f>
        <v>0</v>
      </c>
    </row>
    <row r="64" spans="1:15" x14ac:dyDescent="0.4">
      <c r="A64" s="87"/>
      <c r="B64" s="101"/>
      <c r="C64" s="89"/>
      <c r="D64" s="38"/>
      <c r="E64" s="39"/>
      <c r="F64" s="40"/>
      <c r="G64" s="94"/>
      <c r="H64" s="114"/>
      <c r="I64" s="115"/>
      <c r="J64" s="116"/>
      <c r="K64" s="78"/>
      <c r="L64" s="79"/>
      <c r="M64" s="24"/>
      <c r="N64" s="118"/>
      <c r="O64" s="22"/>
    </row>
    <row r="65" spans="1:16" x14ac:dyDescent="0.4">
      <c r="A65" s="86" t="s">
        <v>6</v>
      </c>
      <c r="B65" s="99" t="s">
        <v>27</v>
      </c>
      <c r="C65" s="88">
        <v>642</v>
      </c>
      <c r="D65" s="35">
        <f>D63</f>
        <v>0</v>
      </c>
      <c r="E65" s="36"/>
      <c r="F65" s="37"/>
      <c r="G65" s="90">
        <v>0.85</v>
      </c>
      <c r="H65" s="111"/>
      <c r="I65" s="112"/>
      <c r="J65" s="113"/>
      <c r="K65" s="95">
        <v>75819</v>
      </c>
      <c r="L65" s="96"/>
      <c r="M65" s="23">
        <f>M57</f>
        <v>0</v>
      </c>
      <c r="N65" s="117"/>
      <c r="O65" s="21">
        <f t="shared" ref="O65" si="30">ROUNDDOWN(H65+N65,0)</f>
        <v>0</v>
      </c>
    </row>
    <row r="66" spans="1:16" x14ac:dyDescent="0.4">
      <c r="A66" s="87"/>
      <c r="B66" s="100"/>
      <c r="C66" s="89"/>
      <c r="D66" s="38"/>
      <c r="E66" s="39"/>
      <c r="F66" s="40"/>
      <c r="G66" s="94"/>
      <c r="H66" s="114"/>
      <c r="I66" s="115"/>
      <c r="J66" s="116"/>
      <c r="K66" s="78"/>
      <c r="L66" s="79"/>
      <c r="M66" s="24"/>
      <c r="N66" s="118"/>
      <c r="O66" s="22"/>
    </row>
    <row r="67" spans="1:16" x14ac:dyDescent="0.4">
      <c r="A67" s="86" t="s">
        <v>7</v>
      </c>
      <c r="B67" s="100"/>
      <c r="C67" s="88">
        <v>642</v>
      </c>
      <c r="D67" s="35">
        <f>D65</f>
        <v>0</v>
      </c>
      <c r="E67" s="36"/>
      <c r="F67" s="37"/>
      <c r="G67" s="90">
        <v>0.85</v>
      </c>
      <c r="H67" s="111"/>
      <c r="I67" s="112"/>
      <c r="J67" s="113"/>
      <c r="K67" s="95">
        <v>62953</v>
      </c>
      <c r="L67" s="96"/>
      <c r="M67" s="23">
        <f>M65</f>
        <v>0</v>
      </c>
      <c r="N67" s="117"/>
      <c r="O67" s="21">
        <f t="shared" ref="O67" si="31">ROUNDDOWN(H67+N67,0)</f>
        <v>0</v>
      </c>
    </row>
    <row r="68" spans="1:16" x14ac:dyDescent="0.4">
      <c r="A68" s="87"/>
      <c r="B68" s="100"/>
      <c r="C68" s="89"/>
      <c r="D68" s="38"/>
      <c r="E68" s="39"/>
      <c r="F68" s="40"/>
      <c r="G68" s="94"/>
      <c r="H68" s="114"/>
      <c r="I68" s="115"/>
      <c r="J68" s="116"/>
      <c r="K68" s="78"/>
      <c r="L68" s="79"/>
      <c r="M68" s="24"/>
      <c r="N68" s="118"/>
      <c r="O68" s="22"/>
    </row>
    <row r="69" spans="1:16" x14ac:dyDescent="0.4">
      <c r="A69" s="86" t="s">
        <v>8</v>
      </c>
      <c r="B69" s="100"/>
      <c r="C69" s="88">
        <v>642</v>
      </c>
      <c r="D69" s="35">
        <f>D67</f>
        <v>0</v>
      </c>
      <c r="E69" s="36"/>
      <c r="F69" s="37"/>
      <c r="G69" s="90">
        <v>0.85</v>
      </c>
      <c r="H69" s="111"/>
      <c r="I69" s="112"/>
      <c r="J69" s="113"/>
      <c r="K69" s="95">
        <v>61233</v>
      </c>
      <c r="L69" s="96"/>
      <c r="M69" s="23">
        <f>M67</f>
        <v>0</v>
      </c>
      <c r="N69" s="117"/>
      <c r="O69" s="21">
        <f t="shared" ref="O69" si="32">ROUNDDOWN(H69+N69,0)</f>
        <v>0</v>
      </c>
    </row>
    <row r="70" spans="1:16" x14ac:dyDescent="0.4">
      <c r="A70" s="87"/>
      <c r="B70" s="100"/>
      <c r="C70" s="89"/>
      <c r="D70" s="38"/>
      <c r="E70" s="39"/>
      <c r="F70" s="40"/>
      <c r="G70" s="94"/>
      <c r="H70" s="114"/>
      <c r="I70" s="115"/>
      <c r="J70" s="116"/>
      <c r="K70" s="78"/>
      <c r="L70" s="79"/>
      <c r="M70" s="24"/>
      <c r="N70" s="118"/>
      <c r="O70" s="22"/>
    </row>
    <row r="71" spans="1:16" x14ac:dyDescent="0.4">
      <c r="A71" s="86" t="s">
        <v>9</v>
      </c>
      <c r="B71" s="100"/>
      <c r="C71" s="88">
        <v>642</v>
      </c>
      <c r="D71" s="35">
        <f>D69</f>
        <v>0</v>
      </c>
      <c r="E71" s="36"/>
      <c r="F71" s="37"/>
      <c r="G71" s="90">
        <v>0.85</v>
      </c>
      <c r="H71" s="111"/>
      <c r="I71" s="112"/>
      <c r="J71" s="113"/>
      <c r="K71" s="95">
        <v>69413</v>
      </c>
      <c r="L71" s="96"/>
      <c r="M71" s="23">
        <f>M69</f>
        <v>0</v>
      </c>
      <c r="N71" s="117"/>
      <c r="O71" s="21">
        <f t="shared" ref="O71" si="33">ROUNDDOWN(H71+N71,0)</f>
        <v>0</v>
      </c>
    </row>
    <row r="72" spans="1:16" x14ac:dyDescent="0.4">
      <c r="A72" s="87"/>
      <c r="B72" s="100"/>
      <c r="C72" s="89"/>
      <c r="D72" s="38"/>
      <c r="E72" s="39"/>
      <c r="F72" s="40"/>
      <c r="G72" s="94"/>
      <c r="H72" s="114"/>
      <c r="I72" s="115"/>
      <c r="J72" s="116"/>
      <c r="K72" s="78"/>
      <c r="L72" s="79"/>
      <c r="M72" s="24"/>
      <c r="N72" s="118"/>
      <c r="O72" s="22"/>
    </row>
    <row r="73" spans="1:16" x14ac:dyDescent="0.4">
      <c r="A73" s="86" t="s">
        <v>10</v>
      </c>
      <c r="B73" s="100"/>
      <c r="C73" s="88">
        <v>642</v>
      </c>
      <c r="D73" s="35">
        <f t="shared" ref="D73" si="34">D71</f>
        <v>0</v>
      </c>
      <c r="E73" s="36"/>
      <c r="F73" s="37"/>
      <c r="G73" s="90">
        <v>0.85</v>
      </c>
      <c r="H73" s="111"/>
      <c r="I73" s="112"/>
      <c r="J73" s="113"/>
      <c r="K73" s="95">
        <v>67798</v>
      </c>
      <c r="L73" s="96"/>
      <c r="M73" s="23">
        <f>M71</f>
        <v>0</v>
      </c>
      <c r="N73" s="117"/>
      <c r="O73" s="21">
        <f t="shared" ref="O73" si="35">ROUNDDOWN(H73+N73,0)</f>
        <v>0</v>
      </c>
    </row>
    <row r="74" spans="1:16" x14ac:dyDescent="0.4">
      <c r="A74" s="87"/>
      <c r="B74" s="100"/>
      <c r="C74" s="89"/>
      <c r="D74" s="38"/>
      <c r="E74" s="39"/>
      <c r="F74" s="40"/>
      <c r="G74" s="94"/>
      <c r="H74" s="114"/>
      <c r="I74" s="115"/>
      <c r="J74" s="116"/>
      <c r="K74" s="78"/>
      <c r="L74" s="79"/>
      <c r="M74" s="24"/>
      <c r="N74" s="118"/>
      <c r="O74" s="22"/>
    </row>
    <row r="75" spans="1:16" x14ac:dyDescent="0.4">
      <c r="A75" s="86" t="s">
        <v>11</v>
      </c>
      <c r="B75" s="100"/>
      <c r="C75" s="88">
        <v>642</v>
      </c>
      <c r="D75" s="35">
        <f t="shared" ref="D75" si="36">D73</f>
        <v>0</v>
      </c>
      <c r="E75" s="36"/>
      <c r="F75" s="37"/>
      <c r="G75" s="90">
        <v>0.85</v>
      </c>
      <c r="H75" s="111"/>
      <c r="I75" s="112"/>
      <c r="J75" s="113"/>
      <c r="K75" s="95">
        <v>44700</v>
      </c>
      <c r="L75" s="96"/>
      <c r="M75" s="23">
        <f>M73</f>
        <v>0</v>
      </c>
      <c r="N75" s="117"/>
      <c r="O75" s="21">
        <f t="shared" ref="O75" si="37">ROUNDDOWN(H75+N75,0)</f>
        <v>0</v>
      </c>
    </row>
    <row r="76" spans="1:16" ht="14.25" thickBot="1" x14ac:dyDescent="0.45">
      <c r="A76" s="87"/>
      <c r="B76" s="100"/>
      <c r="C76" s="89"/>
      <c r="D76" s="38"/>
      <c r="E76" s="39"/>
      <c r="F76" s="40"/>
      <c r="G76" s="91"/>
      <c r="H76" s="127"/>
      <c r="I76" s="128"/>
      <c r="J76" s="129"/>
      <c r="K76" s="97"/>
      <c r="L76" s="98"/>
      <c r="M76" s="24"/>
      <c r="N76" s="118"/>
      <c r="O76" s="22"/>
    </row>
    <row r="77" spans="1:16" ht="14.25" thickTop="1" x14ac:dyDescent="0.4">
      <c r="A77" s="80" t="s">
        <v>13</v>
      </c>
      <c r="B77" s="81"/>
      <c r="C77" s="84"/>
      <c r="D77" s="29"/>
      <c r="E77" s="30"/>
      <c r="F77" s="31"/>
      <c r="G77" s="70"/>
      <c r="H77" s="119">
        <f>SUM(H53:J76)</f>
        <v>0</v>
      </c>
      <c r="I77" s="120"/>
      <c r="J77" s="121"/>
      <c r="K77" s="76">
        <f>SUM(K53:L76)</f>
        <v>750478</v>
      </c>
      <c r="L77" s="77"/>
      <c r="M77" s="70"/>
      <c r="N77" s="125">
        <f>SUM(N53:N76)</f>
        <v>0</v>
      </c>
      <c r="O77" s="72">
        <f>SUM(O53:O76)</f>
        <v>0</v>
      </c>
      <c r="P77" s="56" t="s">
        <v>45</v>
      </c>
    </row>
    <row r="78" spans="1:16" ht="14.25" thickBot="1" x14ac:dyDescent="0.45">
      <c r="A78" s="82"/>
      <c r="B78" s="83"/>
      <c r="C78" s="85"/>
      <c r="D78" s="32"/>
      <c r="E78" s="33"/>
      <c r="F78" s="34"/>
      <c r="G78" s="71"/>
      <c r="H78" s="122"/>
      <c r="I78" s="123"/>
      <c r="J78" s="124"/>
      <c r="K78" s="78"/>
      <c r="L78" s="79"/>
      <c r="M78" s="71"/>
      <c r="N78" s="126"/>
      <c r="O78" s="73"/>
      <c r="P78" s="56"/>
    </row>
    <row r="79" spans="1:16" ht="18" customHeight="1" x14ac:dyDescent="0.4">
      <c r="O79" s="20" t="s">
        <v>41</v>
      </c>
    </row>
    <row r="80" spans="1:16" x14ac:dyDescent="0.4">
      <c r="A80" s="3" t="s">
        <v>42</v>
      </c>
      <c r="N80" s="7"/>
      <c r="O80" s="8"/>
      <c r="P80" s="56"/>
    </row>
    <row r="81" spans="1:16" x14ac:dyDescent="0.4">
      <c r="A81" s="19" t="s">
        <v>33</v>
      </c>
      <c r="N81" s="7"/>
      <c r="O81" s="8"/>
      <c r="P81" s="56"/>
    </row>
    <row r="82" spans="1:16" x14ac:dyDescent="0.4">
      <c r="A82" s="3" t="s">
        <v>43</v>
      </c>
    </row>
    <row r="83" spans="1:16" x14ac:dyDescent="0.4">
      <c r="A83" s="3" t="s">
        <v>44</v>
      </c>
    </row>
    <row r="84" spans="1:16" x14ac:dyDescent="0.4">
      <c r="A84" s="3" t="s">
        <v>47</v>
      </c>
    </row>
    <row r="85" spans="1:16" x14ac:dyDescent="0.4">
      <c r="A85" s="3" t="s">
        <v>53</v>
      </c>
    </row>
    <row r="86" spans="1:16" x14ac:dyDescent="0.4">
      <c r="A86" s="9" t="s">
        <v>60</v>
      </c>
    </row>
    <row r="88" spans="1:16" ht="14.25" thickBot="1" x14ac:dyDescent="0.45"/>
    <row r="89" spans="1:16" ht="19.5" customHeight="1" thickTop="1" x14ac:dyDescent="0.4">
      <c r="C89" s="63" t="s">
        <v>46</v>
      </c>
      <c r="D89" s="64"/>
      <c r="F89" s="63" t="s">
        <v>58</v>
      </c>
      <c r="G89" s="65"/>
      <c r="H89" s="64"/>
      <c r="I89" s="10"/>
      <c r="J89" s="74" t="s">
        <v>59</v>
      </c>
      <c r="K89" s="75"/>
      <c r="L89" s="11"/>
    </row>
    <row r="90" spans="1:16" x14ac:dyDescent="0.4">
      <c r="C90" s="57">
        <f>O31</f>
        <v>0</v>
      </c>
      <c r="D90" s="58" t="s">
        <v>23</v>
      </c>
      <c r="E90" s="59" t="s">
        <v>24</v>
      </c>
      <c r="F90" s="57">
        <f>O77</f>
        <v>0</v>
      </c>
      <c r="G90" s="60"/>
      <c r="H90" s="58" t="s">
        <v>23</v>
      </c>
      <c r="I90" s="67" t="s">
        <v>25</v>
      </c>
      <c r="J90" s="61">
        <f>C90+F90</f>
        <v>0</v>
      </c>
      <c r="K90" s="68" t="s">
        <v>23</v>
      </c>
      <c r="L90" s="66"/>
    </row>
    <row r="91" spans="1:16" ht="14.25" thickBot="1" x14ac:dyDescent="0.45">
      <c r="C91" s="47"/>
      <c r="D91" s="28"/>
      <c r="E91" s="59"/>
      <c r="F91" s="47"/>
      <c r="G91" s="48"/>
      <c r="H91" s="28"/>
      <c r="I91" s="67"/>
      <c r="J91" s="62"/>
      <c r="K91" s="69"/>
      <c r="L91" s="66"/>
    </row>
    <row r="92" spans="1:16" ht="14.25" thickTop="1" x14ac:dyDescent="0.4"/>
    <row r="95" spans="1:16" x14ac:dyDescent="0.4">
      <c r="J95" s="1">
        <f>J90*1.1</f>
        <v>0</v>
      </c>
    </row>
  </sheetData>
  <mergeCells count="280">
    <mergeCell ref="A31:B32"/>
    <mergeCell ref="B4:B6"/>
    <mergeCell ref="B7:B12"/>
    <mergeCell ref="B13:B18"/>
    <mergeCell ref="B19:B30"/>
    <mergeCell ref="M4:M6"/>
    <mergeCell ref="N4:N6"/>
    <mergeCell ref="O4:O6"/>
    <mergeCell ref="C23:C24"/>
    <mergeCell ref="C25:C26"/>
    <mergeCell ref="C27:C28"/>
    <mergeCell ref="C29:C30"/>
    <mergeCell ref="C13:C14"/>
    <mergeCell ref="C15:C16"/>
    <mergeCell ref="C17:C18"/>
    <mergeCell ref="C19:C20"/>
    <mergeCell ref="C21:C22"/>
    <mergeCell ref="K15:L16"/>
    <mergeCell ref="K17:L18"/>
    <mergeCell ref="K19:L20"/>
    <mergeCell ref="K21:L22"/>
    <mergeCell ref="K23:L24"/>
    <mergeCell ref="K25:L26"/>
    <mergeCell ref="O7:O8"/>
    <mergeCell ref="A1:B1"/>
    <mergeCell ref="A4:A6"/>
    <mergeCell ref="G4:G6"/>
    <mergeCell ref="C4:C6"/>
    <mergeCell ref="A27:A28"/>
    <mergeCell ref="A29:A30"/>
    <mergeCell ref="A23:A24"/>
    <mergeCell ref="A25:A26"/>
    <mergeCell ref="A19:A20"/>
    <mergeCell ref="A21:A22"/>
    <mergeCell ref="A15:A16"/>
    <mergeCell ref="A17:A18"/>
    <mergeCell ref="A11:A12"/>
    <mergeCell ref="A13:A14"/>
    <mergeCell ref="A7:A8"/>
    <mergeCell ref="A9:A10"/>
    <mergeCell ref="C7:C8"/>
    <mergeCell ref="C9:C10"/>
    <mergeCell ref="C11:C12"/>
    <mergeCell ref="G7:G8"/>
    <mergeCell ref="G9:G10"/>
    <mergeCell ref="G11:G12"/>
    <mergeCell ref="G13:G14"/>
    <mergeCell ref="G15:G16"/>
    <mergeCell ref="O9:O10"/>
    <mergeCell ref="O11:O12"/>
    <mergeCell ref="O13:O14"/>
    <mergeCell ref="O15:O16"/>
    <mergeCell ref="N27:N28"/>
    <mergeCell ref="N29:N30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O17:O18"/>
    <mergeCell ref="O19:O20"/>
    <mergeCell ref="O21:O22"/>
    <mergeCell ref="O23:O24"/>
    <mergeCell ref="O25:O26"/>
    <mergeCell ref="G27:G28"/>
    <mergeCell ref="G29:G30"/>
    <mergeCell ref="G17:G18"/>
    <mergeCell ref="G19:G20"/>
    <mergeCell ref="G21:G22"/>
    <mergeCell ref="G23:G24"/>
    <mergeCell ref="G25:G26"/>
    <mergeCell ref="N17:N18"/>
    <mergeCell ref="N19:N20"/>
    <mergeCell ref="N21:N22"/>
    <mergeCell ref="N23:N24"/>
    <mergeCell ref="N25:N26"/>
    <mergeCell ref="O50:O52"/>
    <mergeCell ref="H50:J52"/>
    <mergeCell ref="H57:J58"/>
    <mergeCell ref="P31:P32"/>
    <mergeCell ref="P34:P35"/>
    <mergeCell ref="C1:N1"/>
    <mergeCell ref="H4:J6"/>
    <mergeCell ref="H7:J8"/>
    <mergeCell ref="H9:J10"/>
    <mergeCell ref="H11:J12"/>
    <mergeCell ref="H13:J14"/>
    <mergeCell ref="H15:J16"/>
    <mergeCell ref="H17:J18"/>
    <mergeCell ref="H19:J20"/>
    <mergeCell ref="H21:J22"/>
    <mergeCell ref="H23:J24"/>
    <mergeCell ref="O27:O28"/>
    <mergeCell ref="O29:O30"/>
    <mergeCell ref="C31:C32"/>
    <mergeCell ref="G31:G32"/>
    <mergeCell ref="M31:M32"/>
    <mergeCell ref="N31:N32"/>
    <mergeCell ref="O31:O32"/>
    <mergeCell ref="K29:L30"/>
    <mergeCell ref="A47:B47"/>
    <mergeCell ref="C47:N47"/>
    <mergeCell ref="A50:A52"/>
    <mergeCell ref="B50:B52"/>
    <mergeCell ref="C50:C52"/>
    <mergeCell ref="G50:G52"/>
    <mergeCell ref="M50:M52"/>
    <mergeCell ref="N50:N52"/>
    <mergeCell ref="K50:L52"/>
    <mergeCell ref="D50:F52"/>
    <mergeCell ref="O53:O54"/>
    <mergeCell ref="A55:A56"/>
    <mergeCell ref="C55:C56"/>
    <mergeCell ref="G55:G56"/>
    <mergeCell ref="M55:M56"/>
    <mergeCell ref="N55:N56"/>
    <mergeCell ref="O55:O56"/>
    <mergeCell ref="H53:J54"/>
    <mergeCell ref="H55:J56"/>
    <mergeCell ref="M53:M54"/>
    <mergeCell ref="N53:N54"/>
    <mergeCell ref="A53:A54"/>
    <mergeCell ref="B53:B58"/>
    <mergeCell ref="C53:C54"/>
    <mergeCell ref="G53:G54"/>
    <mergeCell ref="A57:A58"/>
    <mergeCell ref="C57:C58"/>
    <mergeCell ref="G57:G58"/>
    <mergeCell ref="O57:O58"/>
    <mergeCell ref="M57:M58"/>
    <mergeCell ref="N57:N58"/>
    <mergeCell ref="K53:L54"/>
    <mergeCell ref="K55:L56"/>
    <mergeCell ref="K57:L58"/>
    <mergeCell ref="A59:A60"/>
    <mergeCell ref="B59:B64"/>
    <mergeCell ref="C59:C60"/>
    <mergeCell ref="G59:G60"/>
    <mergeCell ref="M59:M60"/>
    <mergeCell ref="N59:N60"/>
    <mergeCell ref="O59:O60"/>
    <mergeCell ref="O61:O62"/>
    <mergeCell ref="A63:A64"/>
    <mergeCell ref="C63:C64"/>
    <mergeCell ref="G63:G64"/>
    <mergeCell ref="M63:M64"/>
    <mergeCell ref="N63:N64"/>
    <mergeCell ref="O63:O64"/>
    <mergeCell ref="D61:F62"/>
    <mergeCell ref="D63:F64"/>
    <mergeCell ref="K61:L62"/>
    <mergeCell ref="K63:L64"/>
    <mergeCell ref="M61:M62"/>
    <mergeCell ref="N61:N62"/>
    <mergeCell ref="A61:A62"/>
    <mergeCell ref="C61:C62"/>
    <mergeCell ref="G61:G62"/>
    <mergeCell ref="K59:L60"/>
    <mergeCell ref="A67:A68"/>
    <mergeCell ref="C67:C68"/>
    <mergeCell ref="G67:G68"/>
    <mergeCell ref="M67:M68"/>
    <mergeCell ref="N67:N68"/>
    <mergeCell ref="O67:O68"/>
    <mergeCell ref="D65:F66"/>
    <mergeCell ref="D67:F68"/>
    <mergeCell ref="K65:L66"/>
    <mergeCell ref="K67:L68"/>
    <mergeCell ref="M65:M66"/>
    <mergeCell ref="N65:N66"/>
    <mergeCell ref="O65:O66"/>
    <mergeCell ref="A65:A66"/>
    <mergeCell ref="B65:B76"/>
    <mergeCell ref="C65:C66"/>
    <mergeCell ref="G65:G66"/>
    <mergeCell ref="A69:A70"/>
    <mergeCell ref="C69:C70"/>
    <mergeCell ref="G69:G70"/>
    <mergeCell ref="A73:A74"/>
    <mergeCell ref="C73:C74"/>
    <mergeCell ref="A71:A72"/>
    <mergeCell ref="C71:C72"/>
    <mergeCell ref="G71:G72"/>
    <mergeCell ref="M71:M72"/>
    <mergeCell ref="N71:N72"/>
    <mergeCell ref="O71:O72"/>
    <mergeCell ref="H69:J70"/>
    <mergeCell ref="H71:J72"/>
    <mergeCell ref="D69:F70"/>
    <mergeCell ref="D71:F72"/>
    <mergeCell ref="K69:L70"/>
    <mergeCell ref="M69:M70"/>
    <mergeCell ref="N69:N70"/>
    <mergeCell ref="O69:O70"/>
    <mergeCell ref="K71:L72"/>
    <mergeCell ref="A77:B78"/>
    <mergeCell ref="C77:C78"/>
    <mergeCell ref="G77:G78"/>
    <mergeCell ref="O73:O74"/>
    <mergeCell ref="A75:A76"/>
    <mergeCell ref="C75:C76"/>
    <mergeCell ref="G75:G76"/>
    <mergeCell ref="M75:M76"/>
    <mergeCell ref="N75:N76"/>
    <mergeCell ref="O75:O76"/>
    <mergeCell ref="H73:J74"/>
    <mergeCell ref="H75:J76"/>
    <mergeCell ref="D73:F74"/>
    <mergeCell ref="D75:F76"/>
    <mergeCell ref="M73:M74"/>
    <mergeCell ref="N73:N74"/>
    <mergeCell ref="G73:G74"/>
    <mergeCell ref="K73:L74"/>
    <mergeCell ref="K75:L76"/>
    <mergeCell ref="P77:P78"/>
    <mergeCell ref="P80:P81"/>
    <mergeCell ref="C90:C91"/>
    <mergeCell ref="D90:D91"/>
    <mergeCell ref="E90:E91"/>
    <mergeCell ref="F90:G91"/>
    <mergeCell ref="J90:J91"/>
    <mergeCell ref="H90:H91"/>
    <mergeCell ref="C89:D89"/>
    <mergeCell ref="F89:H89"/>
    <mergeCell ref="L90:L91"/>
    <mergeCell ref="I90:I91"/>
    <mergeCell ref="D77:F78"/>
    <mergeCell ref="K90:K91"/>
    <mergeCell ref="M77:M78"/>
    <mergeCell ref="N77:N78"/>
    <mergeCell ref="O77:O78"/>
    <mergeCell ref="J89:K89"/>
    <mergeCell ref="K77:L78"/>
    <mergeCell ref="H77:J78"/>
    <mergeCell ref="D53:F54"/>
    <mergeCell ref="D55:F56"/>
    <mergeCell ref="D57:F58"/>
    <mergeCell ref="D59:F60"/>
    <mergeCell ref="H59:J60"/>
    <mergeCell ref="H61:J62"/>
    <mergeCell ref="H63:J64"/>
    <mergeCell ref="H65:J66"/>
    <mergeCell ref="H67:J68"/>
    <mergeCell ref="D31:F32"/>
    <mergeCell ref="H31:J32"/>
    <mergeCell ref="D23:F24"/>
    <mergeCell ref="D25:F26"/>
    <mergeCell ref="D27:F28"/>
    <mergeCell ref="D29:F30"/>
    <mergeCell ref="K4:L6"/>
    <mergeCell ref="K7:L8"/>
    <mergeCell ref="K9:L10"/>
    <mergeCell ref="K11:L12"/>
    <mergeCell ref="K13:L14"/>
    <mergeCell ref="H25:J26"/>
    <mergeCell ref="H27:J28"/>
    <mergeCell ref="H29:J30"/>
    <mergeCell ref="D4:F6"/>
    <mergeCell ref="D7:F8"/>
    <mergeCell ref="D9:F10"/>
    <mergeCell ref="D11:F12"/>
    <mergeCell ref="D13:F14"/>
    <mergeCell ref="D15:F16"/>
    <mergeCell ref="D17:F18"/>
    <mergeCell ref="D19:F20"/>
    <mergeCell ref="D21:F22"/>
    <mergeCell ref="K31:L32"/>
    <mergeCell ref="N7:N8"/>
    <mergeCell ref="N9:N10"/>
    <mergeCell ref="N11:N12"/>
    <mergeCell ref="N13:N14"/>
    <mergeCell ref="N15:N16"/>
    <mergeCell ref="M7:M8"/>
    <mergeCell ref="M9:M10"/>
    <mergeCell ref="M11:M12"/>
    <mergeCell ref="K27:L28"/>
  </mergeCells>
  <phoneticPr fontId="2"/>
  <pageMargins left="0.7" right="0.7" top="0.75" bottom="0.75" header="0.3" footer="0.3"/>
  <pageSetup paperSize="9" scale="74" fitToHeight="0" orientation="landscape" r:id="rId1"/>
  <rowBreaks count="1" manualBreakCount="1">
    <brk id="4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入札金額計算書</vt:lpstr>
      <vt:lpstr>入札金額計算書!Print_Area</vt:lpstr>
    </vt:vector>
  </TitlesOfParts>
  <Company>石岡市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石岡市</dc:creator>
  <cp:lastModifiedBy>Windows ユーザー</cp:lastModifiedBy>
  <cp:lastPrinted>2021-01-15T10:48:49Z</cp:lastPrinted>
  <dcterms:created xsi:type="dcterms:W3CDTF">2017-09-27T05:48:45Z</dcterms:created>
  <dcterms:modified xsi:type="dcterms:W3CDTF">2021-01-15T10:48:53Z</dcterms:modified>
</cp:coreProperties>
</file>